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360" windowWidth="19320" windowHeight="7650" activeTab="2"/>
  </bookViews>
  <sheets>
    <sheet name="REKAP" sheetId="18" r:id="rId1"/>
    <sheet name="REKOR" sheetId="19" r:id="rId2"/>
    <sheet name="LAPKAS" sheetId="1" r:id="rId3"/>
  </sheets>
  <externalReferences>
    <externalReference r:id="rId4"/>
  </externalReferences>
  <definedNames>
    <definedName name="kota">[1]Sheet2!$B$1:$C$87</definedName>
  </definedNames>
  <calcPr calcId="144525"/>
</workbook>
</file>

<file path=xl/calcChain.xml><?xml version="1.0" encoding="utf-8"?>
<calcChain xmlns="http://schemas.openxmlformats.org/spreadsheetml/2006/main">
  <c r="B783" i="19" l="1"/>
  <c r="B780" i="19"/>
  <c r="B770" i="19"/>
  <c r="B753" i="19"/>
  <c r="B734" i="19"/>
  <c r="B716" i="19"/>
  <c r="B650" i="19"/>
  <c r="B554" i="19"/>
  <c r="B535" i="19"/>
  <c r="B506" i="19"/>
  <c r="B504" i="19"/>
  <c r="B498" i="19"/>
  <c r="B493" i="19"/>
  <c r="B450" i="19"/>
  <c r="B447" i="19"/>
  <c r="B426" i="19"/>
  <c r="B418" i="19"/>
  <c r="B413" i="19"/>
  <c r="B381" i="19"/>
  <c r="B374" i="19"/>
  <c r="B372" i="19"/>
  <c r="B340" i="19"/>
  <c r="B315" i="19"/>
  <c r="B305" i="19"/>
  <c r="B303" i="19"/>
  <c r="B299" i="19"/>
  <c r="B271" i="19"/>
  <c r="B261" i="19"/>
  <c r="B257" i="19"/>
  <c r="B247" i="19"/>
  <c r="B214" i="19"/>
  <c r="B212" i="19"/>
  <c r="B157" i="19"/>
  <c r="B134" i="19"/>
  <c r="B118" i="19"/>
  <c r="B112" i="19"/>
  <c r="B104" i="19"/>
  <c r="B102" i="19"/>
  <c r="B88" i="19"/>
  <c r="B46" i="19"/>
  <c r="B21" i="19"/>
  <c r="B785" i="19" s="1"/>
  <c r="C856" i="18"/>
</calcChain>
</file>

<file path=xl/sharedStrings.xml><?xml version="1.0" encoding="utf-8"?>
<sst xmlns="http://schemas.openxmlformats.org/spreadsheetml/2006/main" count="2448" uniqueCount="855">
  <si>
    <t>YAYASAN EHIPASSIKO - BCA 4900333833</t>
  </si>
  <si>
    <t>DONATUR</t>
  </si>
  <si>
    <t>DANA (Rp)</t>
  </si>
  <si>
    <t xml:space="preserve">Christian Herawan </t>
  </si>
  <si>
    <t>JUMLAH</t>
  </si>
  <si>
    <t>Jika dana atau nama Anda</t>
  </si>
  <si>
    <t>tidak atau salah tercantum,</t>
  </si>
  <si>
    <t>mohon infokan ke Ehipassiko.</t>
  </si>
  <si>
    <t>Kemungkinan dana Anda</t>
  </si>
  <si>
    <t>tercatat di proyek dana lain.</t>
  </si>
  <si>
    <t>Handaka Vijjananda</t>
  </si>
  <si>
    <t>Penanggung Jawab</t>
  </si>
  <si>
    <t xml:space="preserve">Junius Rumindei </t>
  </si>
  <si>
    <t xml:space="preserve">Wahyuni </t>
  </si>
  <si>
    <t>Sukwanti, Andy Cuaca</t>
  </si>
  <si>
    <t>Ng Lie Min</t>
  </si>
  <si>
    <t xml:space="preserve">Devina Valencia An </t>
  </si>
  <si>
    <t>Ridwan Nusalin</t>
  </si>
  <si>
    <t xml:space="preserve">Yoyong </t>
  </si>
  <si>
    <t>Wandi</t>
  </si>
  <si>
    <t>Juter &amp; Kel</t>
  </si>
  <si>
    <t>Oei Hok Tjan</t>
  </si>
  <si>
    <t>Jusmiaty Pong</t>
  </si>
  <si>
    <t xml:space="preserve">Susanto   </t>
  </si>
  <si>
    <t>Dewi Susanti</t>
  </si>
  <si>
    <t xml:space="preserve">Sunarti </t>
  </si>
  <si>
    <t>Adlina Febriyanti</t>
  </si>
  <si>
    <t xml:space="preserve">Harianto Wongso </t>
  </si>
  <si>
    <t>Agustono</t>
  </si>
  <si>
    <t xml:space="preserve">Ellyana Bastian </t>
  </si>
  <si>
    <t xml:space="preserve">Herlen, Alm Andrew Sakka </t>
  </si>
  <si>
    <t xml:space="preserve">Lily Sumarli </t>
  </si>
  <si>
    <t xml:space="preserve">Ilphin </t>
  </si>
  <si>
    <t>Djulia</t>
  </si>
  <si>
    <t xml:space="preserve">Devin Yuwenka   </t>
  </si>
  <si>
    <t>Tanu Bakti</t>
  </si>
  <si>
    <t>Devi Eliyani, Franky</t>
  </si>
  <si>
    <t xml:space="preserve">Anton Renaldo </t>
  </si>
  <si>
    <t>Anton Haryanto</t>
  </si>
  <si>
    <t xml:space="preserve">Harto Gunardi </t>
  </si>
  <si>
    <t xml:space="preserve">Billy </t>
  </si>
  <si>
    <t>Steven Ng</t>
  </si>
  <si>
    <t xml:space="preserve">Marlinda Widjaja </t>
  </si>
  <si>
    <t xml:space="preserve">Tina Upik Nurdin, Almh Janti Harun Kiran </t>
  </si>
  <si>
    <t xml:space="preserve">Mariani Rusli, Nandikaputri Gunawan </t>
  </si>
  <si>
    <t>Hansen</t>
  </si>
  <si>
    <t xml:space="preserve">Emily Octiva, Jeannie W </t>
  </si>
  <si>
    <t>Siek Angling Saputra Sanjaya</t>
  </si>
  <si>
    <t>Jakarta, 9 Maret 2020</t>
  </si>
  <si>
    <t>LAPKAS PENERBITAN BULANAN - Album Musik Kidung Sutta</t>
  </si>
  <si>
    <t>3 Feb - 6 Mar 2020</t>
  </si>
  <si>
    <t xml:space="preserve">Wahyuni, Jaya Mang </t>
  </si>
  <si>
    <t xml:space="preserve">Herlinda </t>
  </si>
  <si>
    <t xml:space="preserve">Devin Yuwenka </t>
  </si>
  <si>
    <t xml:space="preserve">Arga Utama, Leluhur Arga Utama </t>
  </si>
  <si>
    <t xml:space="preserve">Fery </t>
  </si>
  <si>
    <t xml:space="preserve">Yeni K </t>
  </si>
  <si>
    <t xml:space="preserve">Meilia Kosasih </t>
  </si>
  <si>
    <t xml:space="preserve">Selviany Irwanto </t>
  </si>
  <si>
    <t xml:space="preserve">Tony Santoso </t>
  </si>
  <si>
    <t xml:space="preserve">Ita Mustika </t>
  </si>
  <si>
    <t xml:space="preserve">Juni Eri </t>
  </si>
  <si>
    <t xml:space="preserve">Fenny Wijaya, Jony &amp; Kel </t>
  </si>
  <si>
    <t>Nina, Almh Ong Ya Nih, Alm Liem Cuman Chen</t>
  </si>
  <si>
    <t xml:space="preserve">Pangki Ek Suko </t>
  </si>
  <si>
    <t xml:space="preserve">Adi Jaya Siputra </t>
  </si>
  <si>
    <t>Lie Sauliana Maris</t>
  </si>
  <si>
    <t xml:space="preserve">Yuriko </t>
  </si>
  <si>
    <t>Ho Luie Tjen, Henry Luito</t>
  </si>
  <si>
    <t xml:space="preserve">Jovita Sutrisna </t>
  </si>
  <si>
    <t xml:space="preserve">Giantyung Fekens T </t>
  </si>
  <si>
    <t xml:space="preserve">Alvin Wijaya </t>
  </si>
  <si>
    <t xml:space="preserve">Vincent </t>
  </si>
  <si>
    <t xml:space="preserve">Rudy Halim </t>
  </si>
  <si>
    <t xml:space="preserve">Acnes Juniati Wija </t>
  </si>
  <si>
    <t xml:space="preserve">Kristine Winata </t>
  </si>
  <si>
    <t>Angraeni</t>
  </si>
  <si>
    <t xml:space="preserve">Aman </t>
  </si>
  <si>
    <t>Elizabeth</t>
  </si>
  <si>
    <t>Ferry Kurniawan, Linawaty</t>
  </si>
  <si>
    <t>Shanty Lim</t>
  </si>
  <si>
    <t xml:space="preserve">Tanto </t>
  </si>
  <si>
    <t>Hanny Setyowati, Soenardi</t>
  </si>
  <si>
    <t xml:space="preserve">Halim Susanto </t>
  </si>
  <si>
    <t xml:space="preserve">Alex Cipto </t>
  </si>
  <si>
    <t>Ng Fui Tju</t>
  </si>
  <si>
    <t xml:space="preserve">Hendry </t>
  </si>
  <si>
    <t xml:space="preserve">Myra Chandra </t>
  </si>
  <si>
    <t xml:space="preserve">Robert Soon, Alm Lee Eng Hok </t>
  </si>
  <si>
    <t xml:space="preserve">Nirwaty </t>
  </si>
  <si>
    <t xml:space="preserve">Shintya Tantri, Yuvan </t>
  </si>
  <si>
    <t xml:space="preserve">Shintya Tantri Sin </t>
  </si>
  <si>
    <t>Hariyanti, Almh Tjhin Ngit Pian</t>
  </si>
  <si>
    <t xml:space="preserve">Niny </t>
  </si>
  <si>
    <t xml:space="preserve">Yuliansyah </t>
  </si>
  <si>
    <t xml:space="preserve">Maryuni </t>
  </si>
  <si>
    <t xml:space="preserve">Hasan Wijaya </t>
  </si>
  <si>
    <t>Joni Tanaga</t>
  </si>
  <si>
    <t xml:space="preserve">Jamin Hendra, Alm Lien Ling Yin, Alm Sim Tek Koen </t>
  </si>
  <si>
    <t xml:space="preserve">Yofih </t>
  </si>
  <si>
    <t xml:space="preserve">Yaenty Amd </t>
  </si>
  <si>
    <t xml:space="preserve">Thoe Yulius </t>
  </si>
  <si>
    <t xml:space="preserve">Rudi Tantoso </t>
  </si>
  <si>
    <t>Jonsen Kusuma</t>
  </si>
  <si>
    <t xml:space="preserve">Muriany Leo </t>
  </si>
  <si>
    <t xml:space="preserve">Juliawaty </t>
  </si>
  <si>
    <t xml:space="preserve">Jenlie Roslijanti </t>
  </si>
  <si>
    <t>Nn Feb 04</t>
  </si>
  <si>
    <t xml:space="preserve">Vina </t>
  </si>
  <si>
    <t xml:space="preserve">Mega Sherlina Seti </t>
  </si>
  <si>
    <t xml:space="preserve">Ida Megawati </t>
  </si>
  <si>
    <t xml:space="preserve">Wiwiek </t>
  </si>
  <si>
    <t xml:space="preserve">Lie Kartika </t>
  </si>
  <si>
    <t xml:space="preserve">Irwan Suwity Awang </t>
  </si>
  <si>
    <t xml:space="preserve">Dede Yulyanti </t>
  </si>
  <si>
    <t xml:space="preserve">Meilani Tedja Kusu </t>
  </si>
  <si>
    <t xml:space="preserve">Sheilyn Tanti Prase </t>
  </si>
  <si>
    <t xml:space="preserve">Djuniadi </t>
  </si>
  <si>
    <t xml:space="preserve">Diana </t>
  </si>
  <si>
    <t xml:space="preserve">Nauli </t>
  </si>
  <si>
    <t xml:space="preserve">Veronica Puspa Ang </t>
  </si>
  <si>
    <t xml:space="preserve">Feri Suryanto </t>
  </si>
  <si>
    <t xml:space="preserve">Susanti </t>
  </si>
  <si>
    <t xml:space="preserve">Alius Cahyadi, Alven V Cahyadi </t>
  </si>
  <si>
    <t xml:space="preserve">Kelpin Lim </t>
  </si>
  <si>
    <t>Henry Jakub Susanto</t>
  </si>
  <si>
    <t>Sri Djuni Kosasih</t>
  </si>
  <si>
    <t xml:space="preserve">Lilia Chin </t>
  </si>
  <si>
    <t>Dian Anggereni</t>
  </si>
  <si>
    <t xml:space="preserve">Cendra Wichana </t>
  </si>
  <si>
    <t xml:space="preserve">Evy Sujono </t>
  </si>
  <si>
    <t xml:space="preserve">Joeinarto Zahdjuki </t>
  </si>
  <si>
    <t xml:space="preserve">Wilson Sentosa </t>
  </si>
  <si>
    <t xml:space="preserve">Ratna Rianni </t>
  </si>
  <si>
    <t xml:space="preserve">Diana Lestary Lie </t>
  </si>
  <si>
    <t xml:space="preserve">Gunawan </t>
  </si>
  <si>
    <t>Yuliana</t>
  </si>
  <si>
    <t xml:space="preserve">Novi Soesanti, Wen Xiang </t>
  </si>
  <si>
    <t xml:space="preserve">Willy Junaedie </t>
  </si>
  <si>
    <t>Mulyana Sari, Nana</t>
  </si>
  <si>
    <t xml:space="preserve">Devi Janny </t>
  </si>
  <si>
    <t xml:space="preserve">Merry Theresia Wat </t>
  </si>
  <si>
    <t xml:space="preserve">Stevenie </t>
  </si>
  <si>
    <t xml:space="preserve">Tony Kwok, Yu Sui Seng </t>
  </si>
  <si>
    <t xml:space="preserve">Lie William Roynal </t>
  </si>
  <si>
    <t xml:space="preserve">Joni </t>
  </si>
  <si>
    <t xml:space="preserve">Desi </t>
  </si>
  <si>
    <t xml:space="preserve">Fitriyah </t>
  </si>
  <si>
    <t xml:space="preserve">Hones Juniawan </t>
  </si>
  <si>
    <t xml:space="preserve">Hendra Santio </t>
  </si>
  <si>
    <t xml:space="preserve">Kelvin Prajnawi </t>
  </si>
  <si>
    <t xml:space="preserve">Kevin Karunatra </t>
  </si>
  <si>
    <t xml:space="preserve">Sonie Halim </t>
  </si>
  <si>
    <t xml:space="preserve">Julianti Tanuwidja </t>
  </si>
  <si>
    <t xml:space="preserve">Ju Sri Mulyati </t>
  </si>
  <si>
    <t xml:space="preserve">Minawati Sriwati </t>
  </si>
  <si>
    <t xml:space="preserve">Adi </t>
  </si>
  <si>
    <t xml:space="preserve">Calvin </t>
  </si>
  <si>
    <t xml:space="preserve">Sumadi </t>
  </si>
  <si>
    <t xml:space="preserve">Jeffry Kurniawan </t>
  </si>
  <si>
    <t xml:space="preserve">Eddy Kho </t>
  </si>
  <si>
    <t xml:space="preserve">Susanto </t>
  </si>
  <si>
    <t xml:space="preserve">Luh Novida Berlina </t>
  </si>
  <si>
    <t xml:space="preserve">Henny Karim </t>
  </si>
  <si>
    <t xml:space="preserve">Kalyani Sucarina </t>
  </si>
  <si>
    <t xml:space="preserve">Sri Rahayu </t>
  </si>
  <si>
    <t xml:space="preserve">Suryani Lidin </t>
  </si>
  <si>
    <t xml:space="preserve">Caswanto </t>
  </si>
  <si>
    <t>Surya Taruna Feria</t>
  </si>
  <si>
    <t xml:space="preserve">Irwin Efendi </t>
  </si>
  <si>
    <t xml:space="preserve">Sanny Hatabri Putr </t>
  </si>
  <si>
    <t xml:space="preserve">Chitrawati Setiawa </t>
  </si>
  <si>
    <t xml:space="preserve">Tarman </t>
  </si>
  <si>
    <t xml:space="preserve">Devry I Bonte Or E, Kenny Adrian </t>
  </si>
  <si>
    <t xml:space="preserve">Peter Luis </t>
  </si>
  <si>
    <t>Kristin, Ong Giok, Tintjeh</t>
  </si>
  <si>
    <t xml:space="preserve">Elvina Tarasia Tan </t>
  </si>
  <si>
    <t xml:space="preserve">Lianto </t>
  </si>
  <si>
    <t xml:space="preserve">Henny </t>
  </si>
  <si>
    <t xml:space="preserve">Agus Sutjipto </t>
  </si>
  <si>
    <t xml:space="preserve">Irwan Rusli </t>
  </si>
  <si>
    <t xml:space="preserve">Lilianty </t>
  </si>
  <si>
    <t xml:space="preserve">Febriyanti </t>
  </si>
  <si>
    <t>Erlina Florence, Kel Besar Tjoe Wei Ping</t>
  </si>
  <si>
    <t xml:space="preserve">Meilinda Husada </t>
  </si>
  <si>
    <t xml:space="preserve">Arifin Marcia </t>
  </si>
  <si>
    <t xml:space="preserve">Yessy Purnama </t>
  </si>
  <si>
    <t>Gunawan Halim, Para Leluhur, Kel Besar</t>
  </si>
  <si>
    <t xml:space="preserve">Suzana </t>
  </si>
  <si>
    <t xml:space="preserve">Novitasari </t>
  </si>
  <si>
    <t xml:space="preserve">Yudistira </t>
  </si>
  <si>
    <t xml:space="preserve">Netty </t>
  </si>
  <si>
    <t>Lika</t>
  </si>
  <si>
    <t xml:space="preserve">Dahlia Halim </t>
  </si>
  <si>
    <t xml:space="preserve">Stevani Widiani </t>
  </si>
  <si>
    <t xml:space="preserve">Suwandi Dharmawan </t>
  </si>
  <si>
    <t xml:space="preserve">Edy Joesuf </t>
  </si>
  <si>
    <t xml:space="preserve">Erik Susanto </t>
  </si>
  <si>
    <t xml:space="preserve">Rollie </t>
  </si>
  <si>
    <t xml:space="preserve">Yuliana Gouw Harun Musa Karnadi </t>
  </si>
  <si>
    <t xml:space="preserve">Kiswanto </t>
  </si>
  <si>
    <t xml:space="preserve">Rusli </t>
  </si>
  <si>
    <t xml:space="preserve">Tjan Jhuey Shien </t>
  </si>
  <si>
    <t xml:space="preserve">Sosiadi Dharma Oen </t>
  </si>
  <si>
    <t xml:space="preserve">Yenny Mangunsong </t>
  </si>
  <si>
    <t xml:space="preserve">Elisa, Almh Cairuiyi </t>
  </si>
  <si>
    <t>Nn Feb 05</t>
  </si>
  <si>
    <t xml:space="preserve">Yanni </t>
  </si>
  <si>
    <t xml:space="preserve">Elidawati </t>
  </si>
  <si>
    <t xml:space="preserve">Denih </t>
  </si>
  <si>
    <t xml:space="preserve">Pahmawati, Alm Budi Hs </t>
  </si>
  <si>
    <t xml:space="preserve">Susanty Yuriani, Susanty Eddy Celia </t>
  </si>
  <si>
    <t xml:space="preserve">Susanty Yuriani, Djuriani Yo Lai Tjung </t>
  </si>
  <si>
    <t xml:space="preserve">Fredy Winata </t>
  </si>
  <si>
    <t xml:space="preserve">Herman Wijaya </t>
  </si>
  <si>
    <t>Rio Martino Ruslip</t>
  </si>
  <si>
    <t>Sujani Nurhajaty, Muliono Rudy</t>
  </si>
  <si>
    <t xml:space="preserve">Suryani Rudy, Alm Sugiarto Edy (Lim Ik Chang), Nurhajaty Rudy (Lo Siu Lien) </t>
  </si>
  <si>
    <t xml:space="preserve">Nie Na </t>
  </si>
  <si>
    <t xml:space="preserve">Khristian Swandy C </t>
  </si>
  <si>
    <t>Kevin Gunawan, Finna</t>
  </si>
  <si>
    <t>Hartini, Yenyen</t>
  </si>
  <si>
    <t>Tina Oey</t>
  </si>
  <si>
    <t>Yeni, Alm Thio Kimto</t>
  </si>
  <si>
    <t xml:space="preserve">Handriani </t>
  </si>
  <si>
    <t xml:space="preserve">Jaya Kusumah </t>
  </si>
  <si>
    <t xml:space="preserve">Yohansyah Darma Wi </t>
  </si>
  <si>
    <t xml:space="preserve">Roi Hidayat </t>
  </si>
  <si>
    <t xml:space="preserve">Dewi Kartika </t>
  </si>
  <si>
    <t xml:space="preserve">Savitri Kumala Wij </t>
  </si>
  <si>
    <t xml:space="preserve">Enrico Arief Krist </t>
  </si>
  <si>
    <t xml:space="preserve">Asni Muktar, Merry, Tai Huynh, </t>
  </si>
  <si>
    <t xml:space="preserve">Sri Muliati Muktar, Sidharta Hermawan </t>
  </si>
  <si>
    <t xml:space="preserve">Suliani Wijaya </t>
  </si>
  <si>
    <t xml:space="preserve">Harianto Gustjik B </t>
  </si>
  <si>
    <t xml:space="preserve">Anton Alatas </t>
  </si>
  <si>
    <t>Erliani &amp; Kel</t>
  </si>
  <si>
    <t xml:space="preserve">Lily Wijaya </t>
  </si>
  <si>
    <t xml:space="preserve">Tjio Pue Ling, Maverick Pascalis </t>
  </si>
  <si>
    <t xml:space="preserve">Lius Henry </t>
  </si>
  <si>
    <t xml:space="preserve">Devie Karema </t>
  </si>
  <si>
    <t xml:space="preserve">Lukman Leodinata </t>
  </si>
  <si>
    <t xml:space="preserve">Hany Alicia </t>
  </si>
  <si>
    <t>Koko Hendra Yanto</t>
  </si>
  <si>
    <t xml:space="preserve">Budi Yanto </t>
  </si>
  <si>
    <t xml:space="preserve">Lidia </t>
  </si>
  <si>
    <t xml:space="preserve">Johan </t>
  </si>
  <si>
    <t xml:space="preserve">Juliani </t>
  </si>
  <si>
    <t>Deddi, Bunneto</t>
  </si>
  <si>
    <t xml:space="preserve">Chinia Tjong </t>
  </si>
  <si>
    <t>Hendri Jaya</t>
  </si>
  <si>
    <t xml:space="preserve">Hartono Lius </t>
  </si>
  <si>
    <t xml:space="preserve">Fitry </t>
  </si>
  <si>
    <t>Jonathan Widarta</t>
  </si>
  <si>
    <t xml:space="preserve">Tan Ning Djoen </t>
  </si>
  <si>
    <t>Silfia</t>
  </si>
  <si>
    <t>Yati Mulya, Steven</t>
  </si>
  <si>
    <t>Tjan Lie Hoa</t>
  </si>
  <si>
    <t>Mayasari</t>
  </si>
  <si>
    <t xml:space="preserve">Feryandy </t>
  </si>
  <si>
    <t xml:space="preserve">Lilyana Tjahyadi </t>
  </si>
  <si>
    <t>Evline</t>
  </si>
  <si>
    <t xml:space="preserve">Fenny Kamadi </t>
  </si>
  <si>
    <t xml:space="preserve">Armi Wati, Afong Smi </t>
  </si>
  <si>
    <t xml:space="preserve">Evelin Oktaria </t>
  </si>
  <si>
    <t>Ellice</t>
  </si>
  <si>
    <t xml:space="preserve">Yuniaty </t>
  </si>
  <si>
    <t xml:space="preserve">Loe Megawati </t>
  </si>
  <si>
    <t>Yurissa Ang</t>
  </si>
  <si>
    <t xml:space="preserve">Laura Haryo </t>
  </si>
  <si>
    <t xml:space="preserve">Kadarto Siswawilop </t>
  </si>
  <si>
    <t xml:space="preserve">Bety </t>
  </si>
  <si>
    <t xml:space="preserve">Karsono Lismanto </t>
  </si>
  <si>
    <t>Budiono Widjaja Kel</t>
  </si>
  <si>
    <t xml:space="preserve">Hady Humianto, Darmajati </t>
  </si>
  <si>
    <t>Hady Humianto, Aminah</t>
  </si>
  <si>
    <t xml:space="preserve">Lisa </t>
  </si>
  <si>
    <t xml:space="preserve">Han Alice </t>
  </si>
  <si>
    <t xml:space="preserve">Erlina </t>
  </si>
  <si>
    <t>Ng Lie Min, Rohani</t>
  </si>
  <si>
    <t>Ng Lie Min, Rohana</t>
  </si>
  <si>
    <t>Ng Lie Min, Tan Ik Mei</t>
  </si>
  <si>
    <t xml:space="preserve">Erick Salim </t>
  </si>
  <si>
    <t xml:space="preserve">Wong Renny </t>
  </si>
  <si>
    <t xml:space="preserve">Yanto Handoyo </t>
  </si>
  <si>
    <t xml:space="preserve">Eliviana </t>
  </si>
  <si>
    <t>Hendry</t>
  </si>
  <si>
    <t xml:space="preserve">Ong Andika Irawan </t>
  </si>
  <si>
    <t xml:space="preserve">Neni Herlina </t>
  </si>
  <si>
    <t xml:space="preserve">Sebastian Utama Ca </t>
  </si>
  <si>
    <t xml:space="preserve">Ardi </t>
  </si>
  <si>
    <t xml:space="preserve">Handy Senjaya </t>
  </si>
  <si>
    <t xml:space="preserve">Harjuan Heng </t>
  </si>
  <si>
    <t xml:space="preserve">Usman Lina </t>
  </si>
  <si>
    <t xml:space="preserve">Kheren Mettalia Gu </t>
  </si>
  <si>
    <t xml:space="preserve">Komang Sudiawan </t>
  </si>
  <si>
    <t>Yendra Dharmadinat</t>
  </si>
  <si>
    <t xml:space="preserve">Mega Waty Kusuma </t>
  </si>
  <si>
    <t xml:space="preserve">Desy </t>
  </si>
  <si>
    <t xml:space="preserve">Cheria Sutanti </t>
  </si>
  <si>
    <t xml:space="preserve">Yanliana </t>
  </si>
  <si>
    <t xml:space="preserve">Herlina </t>
  </si>
  <si>
    <t xml:space="preserve">Irene Lie </t>
  </si>
  <si>
    <t xml:space="preserve">Mutia Hindarto </t>
  </si>
  <si>
    <t>Eny</t>
  </si>
  <si>
    <t>Herdina Kahono, Sundari</t>
  </si>
  <si>
    <t xml:space="preserve">Yani </t>
  </si>
  <si>
    <t xml:space="preserve">Handoko Sutanto </t>
  </si>
  <si>
    <t xml:space="preserve">Widarta Chandra </t>
  </si>
  <si>
    <t xml:space="preserve">Linawati </t>
  </si>
  <si>
    <t xml:space="preserve">Fryadi </t>
  </si>
  <si>
    <t xml:space="preserve">Benny Gunawan Kama </t>
  </si>
  <si>
    <t xml:space="preserve">Haidy Djaja Alam </t>
  </si>
  <si>
    <t xml:space="preserve">Amina Edilaide Lok </t>
  </si>
  <si>
    <t xml:space="preserve">Suryadi Wirawan </t>
  </si>
  <si>
    <t xml:space="preserve">Solihin </t>
  </si>
  <si>
    <t xml:space="preserve">Ilenda </t>
  </si>
  <si>
    <t xml:space="preserve">Grace Judithya Wia </t>
  </si>
  <si>
    <t xml:space="preserve">Ratna Kusuma Dewi </t>
  </si>
  <si>
    <t xml:space="preserve">Wiseli, Cie Siong </t>
  </si>
  <si>
    <t xml:space="preserve">Litawati Kurniadi </t>
  </si>
  <si>
    <t xml:space="preserve">Hevangello Davy J </t>
  </si>
  <si>
    <t xml:space="preserve">Rico Handjaja </t>
  </si>
  <si>
    <t>Robert Soon, Alm Lee Eng Hok</t>
  </si>
  <si>
    <t xml:space="preserve">Kiki Fitri Yanti </t>
  </si>
  <si>
    <t>Linda, Tjandrawan</t>
  </si>
  <si>
    <t xml:space="preserve">Ong San </t>
  </si>
  <si>
    <t xml:space="preserve">Rinah Gunawan </t>
  </si>
  <si>
    <t xml:space="preserve">Lily Chandra </t>
  </si>
  <si>
    <t xml:space="preserve">Tuti Hartani </t>
  </si>
  <si>
    <t xml:space="preserve">Wiradjaja Oejana </t>
  </si>
  <si>
    <t xml:space="preserve">Marlisa Kristina M </t>
  </si>
  <si>
    <t>Herry Tendry, Chandra Adiwijaya</t>
  </si>
  <si>
    <t xml:space="preserve">Sugiarto </t>
  </si>
  <si>
    <t xml:space="preserve">Wilson </t>
  </si>
  <si>
    <t xml:space="preserve">Edi Candra </t>
  </si>
  <si>
    <t xml:space="preserve">Fredlina Trisnadew </t>
  </si>
  <si>
    <t>Hawani</t>
  </si>
  <si>
    <t xml:space="preserve">Linda, Harto Gunardi </t>
  </si>
  <si>
    <t xml:space="preserve">Teddy Sutanto </t>
  </si>
  <si>
    <t>Arya Prakars</t>
  </si>
  <si>
    <t xml:space="preserve">Suriana </t>
  </si>
  <si>
    <t xml:space="preserve">Tjhong Pie Chen </t>
  </si>
  <si>
    <t xml:space="preserve">Liong Wie Ming </t>
  </si>
  <si>
    <t>David Hartono, Lina Chandra</t>
  </si>
  <si>
    <t xml:space="preserve">Edy Yanto </t>
  </si>
  <si>
    <t>Janny Widjaja</t>
  </si>
  <si>
    <t xml:space="preserve">Alwi Muljadi </t>
  </si>
  <si>
    <t xml:space="preserve">Quintina </t>
  </si>
  <si>
    <t xml:space="preserve">So Shirley Rose Ma </t>
  </si>
  <si>
    <t xml:space="preserve">Karlina Chandra, Alm Halim Chandra Tjan </t>
  </si>
  <si>
    <t xml:space="preserve">Anny Chandra </t>
  </si>
  <si>
    <t xml:space="preserve">Valeria Meiji </t>
  </si>
  <si>
    <t xml:space="preserve">Valeria Meiji, Embun </t>
  </si>
  <si>
    <t xml:space="preserve">Valeria Meiji, Sudharmo </t>
  </si>
  <si>
    <t xml:space="preserve">Valeria Meiji, Lewis </t>
  </si>
  <si>
    <t xml:space="preserve">Valeria Meiji, Han Choo </t>
  </si>
  <si>
    <t>Nn Feb 10</t>
  </si>
  <si>
    <t xml:space="preserve">Benny </t>
  </si>
  <si>
    <t xml:space="preserve">Yuni </t>
  </si>
  <si>
    <t xml:space="preserve">Ali Fuchih Siauw D </t>
  </si>
  <si>
    <t xml:space="preserve">Edi Kencana </t>
  </si>
  <si>
    <t xml:space="preserve">Henny Goh </t>
  </si>
  <si>
    <t>Lie Fong, Yudi &amp; Kel</t>
  </si>
  <si>
    <t xml:space="preserve">Anthony Chan </t>
  </si>
  <si>
    <t xml:space="preserve">Asmalinda </t>
  </si>
  <si>
    <t xml:space="preserve">Billy, Almh Pit Syak Khim </t>
  </si>
  <si>
    <t xml:space="preserve">Cindy </t>
  </si>
  <si>
    <t xml:space="preserve">To Ay Hwa </t>
  </si>
  <si>
    <t xml:space="preserve">Hendrix Wijaya </t>
  </si>
  <si>
    <t>Nn Feb 11</t>
  </si>
  <si>
    <t xml:space="preserve">Jenny Soewahjo </t>
  </si>
  <si>
    <t xml:space="preserve">Robby Cahyadi </t>
  </si>
  <si>
    <t xml:space="preserve">Elisa </t>
  </si>
  <si>
    <t>Dedek Hendry Y</t>
  </si>
  <si>
    <t xml:space="preserve">Verawati </t>
  </si>
  <si>
    <t xml:space="preserve">Erick Chandra </t>
  </si>
  <si>
    <t xml:space="preserve">Octavia </t>
  </si>
  <si>
    <t xml:space="preserve">Linda </t>
  </si>
  <si>
    <t xml:space="preserve">Gan Gemi Luan </t>
  </si>
  <si>
    <t>Suwandi Han, Yuli</t>
  </si>
  <si>
    <t xml:space="preserve">Juliana Dasir, Alm Dasir, Almh Liem Joe King </t>
  </si>
  <si>
    <t xml:space="preserve">Loisa </t>
  </si>
  <si>
    <t xml:space="preserve">Imelda Herlambang </t>
  </si>
  <si>
    <t xml:space="preserve">Soe Swie Sin </t>
  </si>
  <si>
    <t xml:space="preserve">Santony </t>
  </si>
  <si>
    <t>Mutia</t>
  </si>
  <si>
    <t xml:space="preserve">Djunedi Sudjana </t>
  </si>
  <si>
    <t xml:space="preserve">Yuliati Tamira </t>
  </si>
  <si>
    <t>Billy Sendjaya Tji</t>
  </si>
  <si>
    <t xml:space="preserve">Hendra Susanto </t>
  </si>
  <si>
    <t xml:space="preserve">Iva Sherlina Dior </t>
  </si>
  <si>
    <t xml:space="preserve">Yuliana Widjaja </t>
  </si>
  <si>
    <t xml:space="preserve">Asnah </t>
  </si>
  <si>
    <t xml:space="preserve">Sutikno </t>
  </si>
  <si>
    <t xml:space="preserve">Anton Hartono </t>
  </si>
  <si>
    <t xml:space="preserve">Lely Hiryanto </t>
  </si>
  <si>
    <t>Tu Ciang</t>
  </si>
  <si>
    <t xml:space="preserve">Suryadi Chandra </t>
  </si>
  <si>
    <t>Linda Purwanti</t>
  </si>
  <si>
    <t xml:space="preserve">Arri Mariyadi </t>
  </si>
  <si>
    <t xml:space="preserve">Evina </t>
  </si>
  <si>
    <t>Christopher Nicholas Willim</t>
  </si>
  <si>
    <t xml:space="preserve">Jenywaty, Viriya, Gibson </t>
  </si>
  <si>
    <t xml:space="preserve">Ady </t>
  </si>
  <si>
    <t xml:space="preserve">Shelvin Rio Praset </t>
  </si>
  <si>
    <t xml:space="preserve">Wylly Junianti </t>
  </si>
  <si>
    <t>Members Of Zonasea</t>
  </si>
  <si>
    <t xml:space="preserve">Slamet Chahyadi </t>
  </si>
  <si>
    <t xml:space="preserve">Pauliati, Ailijati Tamira </t>
  </si>
  <si>
    <t xml:space="preserve">Jony </t>
  </si>
  <si>
    <t xml:space="preserve">Litin </t>
  </si>
  <si>
    <t xml:space="preserve">Yanti </t>
  </si>
  <si>
    <t xml:space="preserve">Watung </t>
  </si>
  <si>
    <t xml:space="preserve">Nellywati </t>
  </si>
  <si>
    <t xml:space="preserve">Metta Tanadhi </t>
  </si>
  <si>
    <t xml:space="preserve">Liong Shienny Inva </t>
  </si>
  <si>
    <t xml:space="preserve">Wijaya </t>
  </si>
  <si>
    <t xml:space="preserve">Lie Po Kong </t>
  </si>
  <si>
    <t xml:space="preserve">Sri Meylani </t>
  </si>
  <si>
    <t xml:space="preserve">Yenny Young </t>
  </si>
  <si>
    <t>Novianto</t>
  </si>
  <si>
    <t xml:space="preserve">Lukman </t>
  </si>
  <si>
    <t xml:space="preserve">Selvya Winata </t>
  </si>
  <si>
    <t>Ardy Kurnia Fajarai, Almh Elly Halim</t>
  </si>
  <si>
    <t xml:space="preserve">Sudinto Riang </t>
  </si>
  <si>
    <t xml:space="preserve">Meilisa Katriani, Kel Chandra Wijaya </t>
  </si>
  <si>
    <t xml:space="preserve">Evie Ependi, Kel Evie Ependi </t>
  </si>
  <si>
    <t xml:space="preserve">Njoo Hengky Nyoto </t>
  </si>
  <si>
    <t xml:space="preserve">Albertus </t>
  </si>
  <si>
    <t xml:space="preserve">Teddy </t>
  </si>
  <si>
    <t xml:space="preserve">Sura Tiodora Amran Bona </t>
  </si>
  <si>
    <t xml:space="preserve">Tjetjep Enggano Tj </t>
  </si>
  <si>
    <t xml:space="preserve">Koenmiati Soekaela, Kel Djohan Sulaiman </t>
  </si>
  <si>
    <t xml:space="preserve">Hendro Subiyanto S </t>
  </si>
  <si>
    <t xml:space="preserve">Intan Sari </t>
  </si>
  <si>
    <t xml:space="preserve">Yudhistira Andrean </t>
  </si>
  <si>
    <t>Felicia Ng</t>
  </si>
  <si>
    <t xml:space="preserve">Maya Terutama </t>
  </si>
  <si>
    <t xml:space="preserve">Lidya Bajang </t>
  </si>
  <si>
    <t xml:space="preserve">Fensca Marcviola </t>
  </si>
  <si>
    <t xml:space="preserve">Fery Suryawan </t>
  </si>
  <si>
    <t xml:space="preserve">Henny Hidajat </t>
  </si>
  <si>
    <t xml:space="preserve">William Nanjaya Ya </t>
  </si>
  <si>
    <t xml:space="preserve">Panyadewi Wijaya </t>
  </si>
  <si>
    <t>Nn Feb 18</t>
  </si>
  <si>
    <t xml:space="preserve">Andy Rifai </t>
  </si>
  <si>
    <t xml:space="preserve">Angel </t>
  </si>
  <si>
    <t xml:space="preserve">Ronald Adrianto </t>
  </si>
  <si>
    <t xml:space="preserve">Indratno </t>
  </si>
  <si>
    <t xml:space="preserve">Carvin Diamond </t>
  </si>
  <si>
    <t xml:space="preserve">Rahmadsyah </t>
  </si>
  <si>
    <t xml:space="preserve">Elsa Monica Praset </t>
  </si>
  <si>
    <t xml:space="preserve">Margianto Setiadi </t>
  </si>
  <si>
    <t xml:space="preserve">Tanthio Erly Melth, Alm Thomas Eric </t>
  </si>
  <si>
    <t xml:space="preserve">Tio Indri Clarisa </t>
  </si>
  <si>
    <t xml:space="preserve">Rudyantio </t>
  </si>
  <si>
    <t xml:space="preserve">Jackson Lim </t>
  </si>
  <si>
    <t xml:space="preserve">Ana Yuliani </t>
  </si>
  <si>
    <t xml:space="preserve">Yulianto </t>
  </si>
  <si>
    <t xml:space="preserve">Etina Ardinoto </t>
  </si>
  <si>
    <t xml:space="preserve">Yudi </t>
  </si>
  <si>
    <t xml:space="preserve">Hioe Mei Fen </t>
  </si>
  <si>
    <t xml:space="preserve">Aryanti </t>
  </si>
  <si>
    <t xml:space="preserve">Marjanti, Ay Hwa </t>
  </si>
  <si>
    <t xml:space="preserve">Edi Susandi </t>
  </si>
  <si>
    <t xml:space="preserve">Rudi Muliyono </t>
  </si>
  <si>
    <t>Eddy Chandra Goh</t>
  </si>
  <si>
    <t xml:space="preserve">Nany Anggraeni San </t>
  </si>
  <si>
    <t>Nn Feb 24</t>
  </si>
  <si>
    <t xml:space="preserve">Shiantho Gunawan </t>
  </si>
  <si>
    <t xml:space="preserve">Dharma Ravindra Pu </t>
  </si>
  <si>
    <t xml:space="preserve">Liana Ciulini, Alm Lie Tjoek She, Almh Liana Irawaty </t>
  </si>
  <si>
    <t xml:space="preserve">Lasmi Sriyatna </t>
  </si>
  <si>
    <t xml:space="preserve">Halim Ijoe </t>
  </si>
  <si>
    <t xml:space="preserve">Budiman </t>
  </si>
  <si>
    <t>Suardewi, Almh Ang Cu Yong</t>
  </si>
  <si>
    <t>Elina Family</t>
  </si>
  <si>
    <t>Suharjono</t>
  </si>
  <si>
    <t xml:space="preserve">So Bian Sioe </t>
  </si>
  <si>
    <t xml:space="preserve">Hendy </t>
  </si>
  <si>
    <t>Devi Sagiana, Alm Suherman Hartono</t>
  </si>
  <si>
    <t xml:space="preserve">Angelina Kurniadi </t>
  </si>
  <si>
    <t xml:space="preserve">Dena Winalim </t>
  </si>
  <si>
    <t>Rudy, Rosmini</t>
  </si>
  <si>
    <t xml:space="preserve">Rudy </t>
  </si>
  <si>
    <t xml:space="preserve">Jessica Victoria </t>
  </si>
  <si>
    <t xml:space="preserve">Agusianita Josephi </t>
  </si>
  <si>
    <t>Husen, Kel Lim Houw Giok N All</t>
  </si>
  <si>
    <t xml:space="preserve">Linna </t>
  </si>
  <si>
    <t>Nursidik</t>
  </si>
  <si>
    <t xml:space="preserve">Halim Husin </t>
  </si>
  <si>
    <t xml:space="preserve">Hasnan </t>
  </si>
  <si>
    <t xml:space="preserve">Mega Tioe, Hasan Wijaya </t>
  </si>
  <si>
    <t>Ketut Sri Mulyawat</t>
  </si>
  <si>
    <t xml:space="preserve">Hendra Susanto, Yay Mutiara Dhar </t>
  </si>
  <si>
    <t>Elliyana</t>
  </si>
  <si>
    <t xml:space="preserve">Peggy </t>
  </si>
  <si>
    <t>Deddy, Alvis Edrik D, Fieny</t>
  </si>
  <si>
    <t xml:space="preserve">Tjai Sui, Devi Siswani </t>
  </si>
  <si>
    <t xml:space="preserve">Stepphira Christa </t>
  </si>
  <si>
    <t xml:space="preserve">Jimmy Cuaca </t>
  </si>
  <si>
    <t>Jefri Alek San</t>
  </si>
  <si>
    <t>Lea Sutrisna</t>
  </si>
  <si>
    <t>Tie Rudy Kel</t>
  </si>
  <si>
    <t xml:space="preserve">Jahja </t>
  </si>
  <si>
    <t xml:space="preserve">Untarya Wijaya, Udayo </t>
  </si>
  <si>
    <t xml:space="preserve">Komar Wijaya </t>
  </si>
  <si>
    <t xml:space="preserve">Anton Sugianta/Kum </t>
  </si>
  <si>
    <t xml:space="preserve">Julia </t>
  </si>
  <si>
    <t>Ponian, Ou You Sheng Sekeluarga</t>
  </si>
  <si>
    <t xml:space="preserve">Vidi Yulius Sunand </t>
  </si>
  <si>
    <t>Marlisa Zhong</t>
  </si>
  <si>
    <t>Ponian, Huang Ik Ing &amp; Mahkluk Hub Kamma Beliau</t>
  </si>
  <si>
    <t xml:space="preserve">Mintarsih Limantor </t>
  </si>
  <si>
    <t>Djong Hiong Sip</t>
  </si>
  <si>
    <t xml:space="preserve">Shelvia Tanmiya </t>
  </si>
  <si>
    <t>Ponian, Para Pelanggan Mudita Supplier Indonesia</t>
  </si>
  <si>
    <t xml:space="preserve">Wiwik Kurniawan </t>
  </si>
  <si>
    <t xml:space="preserve">Tip Jan </t>
  </si>
  <si>
    <t xml:space="preserve">Wemiana </t>
  </si>
  <si>
    <t>Ponian, Para Pelanggan Pt Mudita Harmonis Sejahtera</t>
  </si>
  <si>
    <t>Ponian, Para Leluhur Marga Ou Disegala Alam</t>
  </si>
  <si>
    <t xml:space="preserve">Tiny Gunawan </t>
  </si>
  <si>
    <t>Ponian, Para Leluhur Marga Huang Disegala Alam</t>
  </si>
  <si>
    <t xml:space="preserve">Jenny Widjojo </t>
  </si>
  <si>
    <t>Ponian, Bu Wong Giok Eng Berhutang Kamma Ke Mahkluk2</t>
  </si>
  <si>
    <t xml:space="preserve">Kosim Kartawinata, Alm Kosasih Prawira </t>
  </si>
  <si>
    <t xml:space="preserve">Andreas Khosasi </t>
  </si>
  <si>
    <t>Rusmawaty Rasiman</t>
  </si>
  <si>
    <t xml:space="preserve">William </t>
  </si>
  <si>
    <t xml:space="preserve">Firman Handoko Luk </t>
  </si>
  <si>
    <t xml:space="preserve">Elly </t>
  </si>
  <si>
    <t xml:space="preserve">Ratni Urip </t>
  </si>
  <si>
    <t xml:space="preserve">Tan Davit </t>
  </si>
  <si>
    <t xml:space="preserve">Vina Apriyani </t>
  </si>
  <si>
    <t xml:space="preserve">Tjiong Fua Fung </t>
  </si>
  <si>
    <t>Ciauciau Kusumawat, Kesuma, Harjeni, Isabella, Nadine</t>
  </si>
  <si>
    <t xml:space="preserve">Citra </t>
  </si>
  <si>
    <t xml:space="preserve">Hartono Rahardjo S </t>
  </si>
  <si>
    <t xml:space="preserve">Vivi Fakiman </t>
  </si>
  <si>
    <t xml:space="preserve">Lie Lindiawaty </t>
  </si>
  <si>
    <t xml:space="preserve">Vivi Haryati </t>
  </si>
  <si>
    <t xml:space="preserve">Fariahty </t>
  </si>
  <si>
    <t xml:space="preserve">Kwan Ming Tjun </t>
  </si>
  <si>
    <t xml:space="preserve">Cindy, Shareinaja </t>
  </si>
  <si>
    <t>Mulyati Gunawan, Alm Setia Gunawan</t>
  </si>
  <si>
    <t>Onny Robert</t>
  </si>
  <si>
    <t xml:space="preserve">Venny </t>
  </si>
  <si>
    <t xml:space="preserve">Rianto </t>
  </si>
  <si>
    <t xml:space="preserve">Yulyansyah </t>
  </si>
  <si>
    <t xml:space="preserve">Alina Zoa </t>
  </si>
  <si>
    <t xml:space="preserve">Hendra Suhardi </t>
  </si>
  <si>
    <t xml:space="preserve">Santoso Dihardjo K </t>
  </si>
  <si>
    <t>Waty Kosma</t>
  </si>
  <si>
    <t xml:space="preserve">Yuliana </t>
  </si>
  <si>
    <t xml:space="preserve">Andika </t>
  </si>
  <si>
    <t xml:space="preserve">Michelle Steffi Gu </t>
  </si>
  <si>
    <t xml:space="preserve">Rio Alexander Audi </t>
  </si>
  <si>
    <t xml:space="preserve">Lenny Yonathan Sug </t>
  </si>
  <si>
    <t xml:space="preserve">Melvin Chandra </t>
  </si>
  <si>
    <t xml:space="preserve">Max Gayo Rimba </t>
  </si>
  <si>
    <t xml:space="preserve">Jono Wibowo Kusuma </t>
  </si>
  <si>
    <t xml:space="preserve">I Made Suryadi P/L </t>
  </si>
  <si>
    <t xml:space="preserve">Tan Hian Wie, Surya </t>
  </si>
  <si>
    <t xml:space="preserve">John Hendriks, Alm Hoei Siau Ho </t>
  </si>
  <si>
    <t>Elvin Buntoro</t>
  </si>
  <si>
    <t xml:space="preserve">Jenny </t>
  </si>
  <si>
    <t xml:space="preserve">Felix Christian Ha </t>
  </si>
  <si>
    <t xml:space="preserve">Katerin Grandius </t>
  </si>
  <si>
    <t xml:space="preserve">Hendra </t>
  </si>
  <si>
    <t xml:space="preserve">Sudirman </t>
  </si>
  <si>
    <t xml:space="preserve">Lyana Kusniaty, Alm Ku Rafeah </t>
  </si>
  <si>
    <t xml:space="preserve">Danni Tandiamal </t>
  </si>
  <si>
    <t xml:space="preserve">Riswanto Tandela </t>
  </si>
  <si>
    <t xml:space="preserve">Tony Wijaya </t>
  </si>
  <si>
    <t xml:space="preserve">Hie Tjun Lan </t>
  </si>
  <si>
    <t xml:space="preserve">Clesia Margaretha, Hendra Sidin Kel </t>
  </si>
  <si>
    <t xml:space="preserve">Hany </t>
  </si>
  <si>
    <t xml:space="preserve">Nurmah Renita Khos </t>
  </si>
  <si>
    <t xml:space="preserve">Veraliana Bastian </t>
  </si>
  <si>
    <t xml:space="preserve">Sunardi </t>
  </si>
  <si>
    <t>Jimmy Sulistya Wij</t>
  </si>
  <si>
    <t xml:space="preserve">Leticia Amira Srie </t>
  </si>
  <si>
    <t xml:space="preserve">Tomi </t>
  </si>
  <si>
    <t xml:space="preserve">Jenny Jusida </t>
  </si>
  <si>
    <t xml:space="preserve">Ivan Yulietmi </t>
  </si>
  <si>
    <t xml:space="preserve">Elbert Alfandri </t>
  </si>
  <si>
    <t xml:space="preserve">Susanti Kusuma </t>
  </si>
  <si>
    <t xml:space="preserve">Hendra Tan </t>
  </si>
  <si>
    <t>Yeo Shirley Kuono, Alm Keshia Klarissa</t>
  </si>
  <si>
    <t xml:space="preserve">Elisan Kurniati </t>
  </si>
  <si>
    <t xml:space="preserve">Nita Karuna </t>
  </si>
  <si>
    <t xml:space="preserve">Robert Johnson </t>
  </si>
  <si>
    <t xml:space="preserve">Randy Alidjurnawan </t>
  </si>
  <si>
    <t xml:space="preserve">Mimy Moeryadi </t>
  </si>
  <si>
    <t xml:space="preserve">Hengky </t>
  </si>
  <si>
    <t>Dorry, Siu Kie, Budiyanto, Dorry</t>
  </si>
  <si>
    <t xml:space="preserve">Sumarti </t>
  </si>
  <si>
    <t xml:space="preserve">Djohan </t>
  </si>
  <si>
    <t xml:space="preserve">Marina Tjandra </t>
  </si>
  <si>
    <t xml:space="preserve">Elly Yoni </t>
  </si>
  <si>
    <t xml:space="preserve">Bambang Sugiarto </t>
  </si>
  <si>
    <t>Putu Indra Per</t>
  </si>
  <si>
    <t>Nn Feb 25</t>
  </si>
  <si>
    <t xml:space="preserve">Aan Tanu Wijaya, Lily </t>
  </si>
  <si>
    <t xml:space="preserve">Fifilia </t>
  </si>
  <si>
    <t xml:space="preserve">Irfan Tirtawinata </t>
  </si>
  <si>
    <t>Yit Khim</t>
  </si>
  <si>
    <t xml:space="preserve">Tomy Tanzil </t>
  </si>
  <si>
    <t xml:space="preserve">Gouw Pinawati </t>
  </si>
  <si>
    <t xml:space="preserve">Rosanita </t>
  </si>
  <si>
    <t xml:space="preserve">Cherly Tandiono </t>
  </si>
  <si>
    <t xml:space="preserve">Min Chen </t>
  </si>
  <si>
    <t xml:space="preserve">Sri Wati </t>
  </si>
  <si>
    <t xml:space="preserve">Dedy Suteno </t>
  </si>
  <si>
    <t xml:space="preserve">Elly Heriyah </t>
  </si>
  <si>
    <t xml:space="preserve">Hardy Cahyadi </t>
  </si>
  <si>
    <t xml:space="preserve">Sisca Fajaray Pandanaran </t>
  </si>
  <si>
    <t xml:space="preserve">Rusiana, Alm Tahir Lukman </t>
  </si>
  <si>
    <t xml:space="preserve">Indrajaya </t>
  </si>
  <si>
    <t xml:space="preserve">Janto, Tiara, Jenlyana </t>
  </si>
  <si>
    <t xml:space="preserve">Meini, Wirawan N Familys </t>
  </si>
  <si>
    <t xml:space="preserve">Felicia Susanti </t>
  </si>
  <si>
    <t xml:space="preserve">Carolline Stepany </t>
  </si>
  <si>
    <t xml:space="preserve">Nandalika Istijap </t>
  </si>
  <si>
    <t xml:space="preserve">Joey </t>
  </si>
  <si>
    <t xml:space="preserve">Santi </t>
  </si>
  <si>
    <t>Alberd Alberto</t>
  </si>
  <si>
    <t xml:space="preserve">Delli Ali </t>
  </si>
  <si>
    <t xml:space="preserve">Tju Herman Susanto </t>
  </si>
  <si>
    <t xml:space="preserve">Herman </t>
  </si>
  <si>
    <t xml:space="preserve">Lius Amanda </t>
  </si>
  <si>
    <t>Irsan</t>
  </si>
  <si>
    <t xml:space="preserve">Elvinia, Alm B Suwanto W </t>
  </si>
  <si>
    <t>Satriadi</t>
  </si>
  <si>
    <t xml:space="preserve">Rico Satria Chandr </t>
  </si>
  <si>
    <t xml:space="preserve">Tjoa Adi Prasetio </t>
  </si>
  <si>
    <t>Hendra Santio</t>
  </si>
  <si>
    <t xml:space="preserve">Rendy Sastera </t>
  </si>
  <si>
    <t xml:space="preserve">Chelsea Audini Mel </t>
  </si>
  <si>
    <t xml:space="preserve">Erjani, Best Laundry &amp; Ktu </t>
  </si>
  <si>
    <t xml:space="preserve">Anjela Dianawati D </t>
  </si>
  <si>
    <t xml:space="preserve">Ihsan Nurita </t>
  </si>
  <si>
    <t xml:space="preserve">Frenti Anatan </t>
  </si>
  <si>
    <t xml:space="preserve">Rita </t>
  </si>
  <si>
    <t xml:space="preserve">Helena Sasongko </t>
  </si>
  <si>
    <t xml:space="preserve">Susan Handayani </t>
  </si>
  <si>
    <t xml:space="preserve">Berliani </t>
  </si>
  <si>
    <t>Cun Hui</t>
  </si>
  <si>
    <t xml:space="preserve">Stephanie Mudita D </t>
  </si>
  <si>
    <t xml:space="preserve">Yuli Putri Kusumad </t>
  </si>
  <si>
    <t xml:space="preserve">Yulina Lee </t>
  </si>
  <si>
    <t xml:space="preserve">Eko Tantra </t>
  </si>
  <si>
    <t xml:space="preserve">Maretha Susanto </t>
  </si>
  <si>
    <t xml:space="preserve">Kevin </t>
  </si>
  <si>
    <t xml:space="preserve">Sintia Silviana </t>
  </si>
  <si>
    <t xml:space="preserve">Yenie Muliyawati O </t>
  </si>
  <si>
    <t xml:space="preserve">Elly Hernawati </t>
  </si>
  <si>
    <t xml:space="preserve">Herwati Fety Soega </t>
  </si>
  <si>
    <t>Hery Juwana, Liauw Mie Fong</t>
  </si>
  <si>
    <t>Hery Juwana, Leonardo Juwana</t>
  </si>
  <si>
    <t>Hery Juwana, Diana Khoo</t>
  </si>
  <si>
    <t>Hery Juwana</t>
  </si>
  <si>
    <t xml:space="preserve">Yenti </t>
  </si>
  <si>
    <t xml:space="preserve">Edi </t>
  </si>
  <si>
    <t xml:space="preserve">Kwee Sauw Ching </t>
  </si>
  <si>
    <t xml:space="preserve">Julirawaty </t>
  </si>
  <si>
    <t xml:space="preserve">Andi Boedianto </t>
  </si>
  <si>
    <t xml:space="preserve">Ratnawati Suparman, Ko Tjai Tian, Tan Kim Moi </t>
  </si>
  <si>
    <t xml:space="preserve">Ratnawati Suparman, Sujanto, Ratna, Yuki, Keiko </t>
  </si>
  <si>
    <t xml:space="preserve">Yulianti </t>
  </si>
  <si>
    <t xml:space="preserve">Eri </t>
  </si>
  <si>
    <t xml:space="preserve">Jihi </t>
  </si>
  <si>
    <t xml:space="preserve">Sudibyo </t>
  </si>
  <si>
    <t xml:space="preserve">Guna Hermawati </t>
  </si>
  <si>
    <t xml:space="preserve">Sunia, Revata, Cattleya </t>
  </si>
  <si>
    <t>Adriani Nurhamzah</t>
  </si>
  <si>
    <t>Mie Lieng</t>
  </si>
  <si>
    <t xml:space="preserve">Karnadi </t>
  </si>
  <si>
    <t xml:space="preserve">Holina </t>
  </si>
  <si>
    <t xml:space="preserve">Rika Yanah </t>
  </si>
  <si>
    <t>Wati Elny, Joko S</t>
  </si>
  <si>
    <t xml:space="preserve">Ika Meiliana Tanan </t>
  </si>
  <si>
    <t xml:space="preserve">Wibowo Cahyono </t>
  </si>
  <si>
    <t xml:space="preserve">Hartinah Irmawaty </t>
  </si>
  <si>
    <t xml:space="preserve">Deddy Wiyaya </t>
  </si>
  <si>
    <t>Arianto</t>
  </si>
  <si>
    <t xml:space="preserve">Forbes Miller Loek </t>
  </si>
  <si>
    <t xml:space="preserve">Clesia Margaretha, Hendra Sidin, Kel </t>
  </si>
  <si>
    <t xml:space="preserve">Yuli </t>
  </si>
  <si>
    <t xml:space="preserve">Lena Sanjaya </t>
  </si>
  <si>
    <t xml:space="preserve">Rudi </t>
  </si>
  <si>
    <t xml:space="preserve">Christiandi </t>
  </si>
  <si>
    <t xml:space="preserve">Kidung Dessy Susanti </t>
  </si>
  <si>
    <t xml:space="preserve">Jonny </t>
  </si>
  <si>
    <t xml:space="preserve">Meliani </t>
  </si>
  <si>
    <t>Andrew Prowijaya, Hanny Kim</t>
  </si>
  <si>
    <t>Fantoso</t>
  </si>
  <si>
    <t xml:space="preserve">Juniyanti </t>
  </si>
  <si>
    <t xml:space="preserve">Harijono </t>
  </si>
  <si>
    <t xml:space="preserve">Stephanie </t>
  </si>
  <si>
    <t xml:space="preserve">Linawaty Kienari W </t>
  </si>
  <si>
    <t xml:space="preserve">Elsania Tifani Kan </t>
  </si>
  <si>
    <t xml:space="preserve">Jesika </t>
  </si>
  <si>
    <t xml:space="preserve">Lisia Kartihatin </t>
  </si>
  <si>
    <t xml:space="preserve">Desy Gunadi, Alm Gouw Kim Yong </t>
  </si>
  <si>
    <t xml:space="preserve">Teddy Irmansjah </t>
  </si>
  <si>
    <t xml:space="preserve">Hartanto </t>
  </si>
  <si>
    <t xml:space="preserve">Stephen Willy </t>
  </si>
  <si>
    <t xml:space="preserve">Dicky Wijaya Oei </t>
  </si>
  <si>
    <t>Nn Feb 28</t>
  </si>
  <si>
    <t xml:space="preserve">Mariana </t>
  </si>
  <si>
    <t xml:space="preserve">Mariana, Lisa </t>
  </si>
  <si>
    <t xml:space="preserve">Sherly Wijaya </t>
  </si>
  <si>
    <t>Viestiara, Lin Chung Toung</t>
  </si>
  <si>
    <t xml:space="preserve">Yenny Mariana </t>
  </si>
  <si>
    <t xml:space="preserve">Benny Sumitro </t>
  </si>
  <si>
    <t xml:space="preserve">Setiawan Tanzil </t>
  </si>
  <si>
    <t xml:space="preserve">Ng Yetty </t>
  </si>
  <si>
    <t xml:space="preserve">Tjeng Sui Huang/In </t>
  </si>
  <si>
    <t xml:space="preserve">Yerikho </t>
  </si>
  <si>
    <t xml:space="preserve">Elisa Intan </t>
  </si>
  <si>
    <t xml:space="preserve">Elisa Intan, Merni </t>
  </si>
  <si>
    <t xml:space="preserve">Jan Rusli </t>
  </si>
  <si>
    <t xml:space="preserve">Sandra Wati </t>
  </si>
  <si>
    <t xml:space="preserve">Santy Christianty </t>
  </si>
  <si>
    <t xml:space="preserve">Yunita </t>
  </si>
  <si>
    <t xml:space="preserve">Yenni </t>
  </si>
  <si>
    <t xml:space="preserve">Cesario Wijaya </t>
  </si>
  <si>
    <t xml:space="preserve">Suryani </t>
  </si>
  <si>
    <t xml:space="preserve">Vera Fakiman </t>
  </si>
  <si>
    <t xml:space="preserve">Erlin Susanti </t>
  </si>
  <si>
    <t>Nina, Almh Ong Yani, Alm Liem Chuan Chen</t>
  </si>
  <si>
    <t>Nico Tri Sulistyo</t>
  </si>
  <si>
    <t xml:space="preserve">Luni Lianah Halim </t>
  </si>
  <si>
    <t xml:space="preserve">Tanthio Allex Xand </t>
  </si>
  <si>
    <t xml:space="preserve">Yanto Parto Suwito </t>
  </si>
  <si>
    <t xml:space="preserve">Lusy Djuhari </t>
  </si>
  <si>
    <t xml:space="preserve">Merita </t>
  </si>
  <si>
    <t xml:space="preserve">Sian Giok </t>
  </si>
  <si>
    <t>Anita Caroline, Edric Alden Tanu</t>
  </si>
  <si>
    <t xml:space="preserve">Christine Angela </t>
  </si>
  <si>
    <t>Stevenlie</t>
  </si>
  <si>
    <t xml:space="preserve">Sriyani </t>
  </si>
  <si>
    <t xml:space="preserve">Janti Trianawati </t>
  </si>
  <si>
    <t>Nn Mar 02</t>
  </si>
  <si>
    <t xml:space="preserve">Liana </t>
  </si>
  <si>
    <t xml:space="preserve">Irwan </t>
  </si>
  <si>
    <t xml:space="preserve">Angelina Maxwell W </t>
  </si>
  <si>
    <t xml:space="preserve">Angelina Maxwell, Gunawan Wijaya </t>
  </si>
  <si>
    <t>Adrian Hartan</t>
  </si>
  <si>
    <t xml:space="preserve">Gimes Astara </t>
  </si>
  <si>
    <t xml:space="preserve">Fandesson Husinery </t>
  </si>
  <si>
    <t xml:space="preserve">Wira Utama </t>
  </si>
  <si>
    <t xml:space="preserve">Winny </t>
  </si>
  <si>
    <t xml:space="preserve">Wati </t>
  </si>
  <si>
    <t xml:space="preserve">Setiady Sukmadja </t>
  </si>
  <si>
    <t xml:space="preserve">Yap Juni </t>
  </si>
  <si>
    <t xml:space="preserve">Dewi Octavia </t>
  </si>
  <si>
    <t xml:space="preserve">Teo Toni, Yulia </t>
  </si>
  <si>
    <t>Dolahsta Pohan</t>
  </si>
  <si>
    <t xml:space="preserve">Juli </t>
  </si>
  <si>
    <t xml:space="preserve">Melissa </t>
  </si>
  <si>
    <t>Iwan Efendy</t>
  </si>
  <si>
    <t xml:space="preserve">Ratih Purnama Sari </t>
  </si>
  <si>
    <t xml:space="preserve">Souw Shirley </t>
  </si>
  <si>
    <t xml:space="preserve">Suriyanto </t>
  </si>
  <si>
    <t xml:space="preserve">Sumini, Mini </t>
  </si>
  <si>
    <t xml:space="preserve">Arif Mulia </t>
  </si>
  <si>
    <t xml:space="preserve">Krystella </t>
  </si>
  <si>
    <t xml:space="preserve">Yuliawati </t>
  </si>
  <si>
    <t>Jenny Widjaja</t>
  </si>
  <si>
    <t>Tjoe Le Hong</t>
  </si>
  <si>
    <t xml:space="preserve">Devina Wijaya </t>
  </si>
  <si>
    <t>Rukati</t>
  </si>
  <si>
    <t xml:space="preserve">Jovinia </t>
  </si>
  <si>
    <t xml:space="preserve">Nico </t>
  </si>
  <si>
    <t xml:space="preserve">Meilan, Alm Oey Cun Cih </t>
  </si>
  <si>
    <t xml:space="preserve">Lina Tjandra </t>
  </si>
  <si>
    <t xml:space="preserve">Erwin Juliansyah W </t>
  </si>
  <si>
    <t xml:space="preserve">Rowini </t>
  </si>
  <si>
    <t xml:space="preserve">Johan Sidharta, Masterpiece Ropang Charity </t>
  </si>
  <si>
    <t xml:space="preserve">Sela Febrianti </t>
  </si>
  <si>
    <t xml:space="preserve">Nanang Sugandi </t>
  </si>
  <si>
    <t xml:space="preserve">Ket Siong </t>
  </si>
  <si>
    <t xml:space="preserve">Desylina, Miranda </t>
  </si>
  <si>
    <t xml:space="preserve">Desylina, Martinus Natalie </t>
  </si>
  <si>
    <t xml:space="preserve">Hendrik </t>
  </si>
  <si>
    <t xml:space="preserve">Hockey Adrianto </t>
  </si>
  <si>
    <t xml:space="preserve">Suryani Santosa </t>
  </si>
  <si>
    <t xml:space="preserve">Hendra Wijaya </t>
  </si>
  <si>
    <t>Siska Cassandra</t>
  </si>
  <si>
    <t>Hendry Yuwita Wang</t>
  </si>
  <si>
    <t xml:space="preserve">Fransisca Chandra   </t>
  </si>
  <si>
    <t xml:space="preserve">Anton Gunawan </t>
  </si>
  <si>
    <t xml:space="preserve">Victor Heryanto </t>
  </si>
  <si>
    <t xml:space="preserve">Sherlie </t>
  </si>
  <si>
    <t xml:space="preserve">Olivia Bellina  </t>
  </si>
  <si>
    <t xml:space="preserve">Megawati  </t>
  </si>
  <si>
    <t xml:space="preserve">Go Andrew Jonathan  </t>
  </si>
  <si>
    <t xml:space="preserve">Gpil Winita Jusuf  </t>
  </si>
  <si>
    <t xml:space="preserve">Kenny Tania  </t>
  </si>
  <si>
    <t>Irwan Sulaiman, Dewi Candani  Sulaiman</t>
  </si>
  <si>
    <t>PEND</t>
  </si>
  <si>
    <t>Agus Setiadi</t>
  </si>
  <si>
    <t>Aman 3x</t>
  </si>
  <si>
    <t>Arga Utama, Leluhur Arga Utama 2x</t>
  </si>
  <si>
    <t>Ciauciau, Kesuma, Harjeni, Isabella, Nadine</t>
  </si>
  <si>
    <t>Clesia Margaretha, Hendra Sidin Kel 2x</t>
  </si>
  <si>
    <t>Desi 2x</t>
  </si>
  <si>
    <t xml:space="preserve">Dessy Susanti </t>
  </si>
  <si>
    <t>Desy 3x</t>
  </si>
  <si>
    <t>Devin Yuwenka 2x</t>
  </si>
  <si>
    <t>Dewi Susanti 2x</t>
  </si>
  <si>
    <t>Edi Candra 2x</t>
  </si>
  <si>
    <t>Elsa Monica Praset 2x</t>
  </si>
  <si>
    <t>Grace Judithya Wia 2x</t>
  </si>
  <si>
    <t>Gunawan 4x</t>
  </si>
  <si>
    <t>Hendra Santio 2x</t>
  </si>
  <si>
    <t>Hendry 4x</t>
  </si>
  <si>
    <t>Henny 2x</t>
  </si>
  <si>
    <t>Herman Wijaya 3x</t>
  </si>
  <si>
    <t>Irwan 2x</t>
  </si>
  <si>
    <t>Irwin Efendi 3x</t>
  </si>
  <si>
    <t>Iva Sherlina Dior 2x</t>
  </si>
  <si>
    <t>Jaya Kusumah 2x</t>
  </si>
  <si>
    <t>Ji Hi</t>
  </si>
  <si>
    <t>Johan 9x</t>
  </si>
  <si>
    <t>Jonsen Kusuma 2x</t>
  </si>
  <si>
    <t>Khristian Swandy 4x</t>
  </si>
  <si>
    <t>Kiswanto 2x</t>
  </si>
  <si>
    <t>Kristine Winata 2x</t>
  </si>
  <si>
    <t>Linda 2x</t>
  </si>
  <si>
    <t>Liong Shienny Inva 2x</t>
  </si>
  <si>
    <t>Loe Megawati 2x</t>
  </si>
  <si>
    <t>Mayasari 2x</t>
  </si>
  <si>
    <t>Mega Waty Kusuma 2x</t>
  </si>
  <si>
    <t>Nina, Almh Ong Yani, Alm Liem Chuan Chen 2x</t>
  </si>
  <si>
    <t>Nn Feb 04 3x</t>
  </si>
  <si>
    <t>Nn Feb 25 2x</t>
  </si>
  <si>
    <t>Nn Mar 02 3x</t>
  </si>
  <si>
    <t>Ratih Purnama Sari 2x</t>
  </si>
  <si>
    <t>Rico Satria Chandra</t>
  </si>
  <si>
    <t>Robert Soon, Alm Lee Eng Hok 2x</t>
  </si>
  <si>
    <t>Sanny Hatabri Putri</t>
  </si>
  <si>
    <t>Susanto 3x</t>
  </si>
  <si>
    <t>Suwandi Dharmawan 9x</t>
  </si>
  <si>
    <t>Tjetjep Enggano</t>
  </si>
  <si>
    <t>Wahyuni 2x</t>
  </si>
  <si>
    <t>Wiradjaja Oejana 2x</t>
  </si>
  <si>
    <t>Yenni 2x</t>
  </si>
  <si>
    <t>Yuliana 3x</t>
  </si>
  <si>
    <t>Yuni 2x</t>
  </si>
  <si>
    <t>Yuriko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</si>
</sst>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sz val="9"/>
      <name val="Arial Narrow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26">
    <xf numFmtId="0" fontId="0" fillId="0" borderId="0"/>
    <xf numFmtId="43" fontId="9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22" fillId="6" borderId="5" applyNumberFormat="0" applyAlignment="0" applyProtection="0"/>
    <xf numFmtId="0" fontId="22" fillId="6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7" fillId="0" borderId="11" xfId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26" fillId="0" borderId="11" xfId="2" applyFont="1" applyFill="1" applyBorder="1" applyAlignment="1">
      <alignment horizontal="center" vertical="center"/>
    </xf>
    <xf numFmtId="49" fontId="26" fillId="0" borderId="11" xfId="3" applyNumberFormat="1" applyFont="1" applyFill="1" applyBorder="1" applyAlignment="1">
      <alignment horizontal="center" vertical="center"/>
    </xf>
    <xf numFmtId="0" fontId="26" fillId="0" borderId="12" xfId="2" applyFont="1" applyFill="1" applyBorder="1" applyAlignment="1">
      <alignment horizontal="left" vertical="center"/>
    </xf>
    <xf numFmtId="164" fontId="26" fillId="0" borderId="12" xfId="3" applyNumberFormat="1" applyFont="1" applyFill="1" applyBorder="1" applyAlignment="1">
      <alignment horizontal="center" vertical="center"/>
    </xf>
    <xf numFmtId="0" fontId="26" fillId="0" borderId="13" xfId="2" applyFont="1" applyFill="1" applyBorder="1" applyAlignment="1">
      <alignment horizontal="left" vertical="center"/>
    </xf>
    <xf numFmtId="164" fontId="26" fillId="0" borderId="13" xfId="3" applyNumberFormat="1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left" vertical="center"/>
    </xf>
    <xf numFmtId="164" fontId="26" fillId="0" borderId="14" xfId="3" applyNumberFormat="1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left" vertical="center"/>
    </xf>
    <xf numFmtId="164" fontId="26" fillId="0" borderId="15" xfId="3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64" fontId="26" fillId="0" borderId="14" xfId="4" applyNumberFormat="1" applyFont="1" applyFill="1" applyBorder="1" applyAlignment="1">
      <alignment horizontal="center" vertical="center"/>
    </xf>
    <xf numFmtId="164" fontId="26" fillId="0" borderId="15" xfId="4" applyNumberFormat="1" applyFont="1" applyFill="1" applyBorder="1" applyAlignment="1">
      <alignment horizontal="center" vertical="center"/>
    </xf>
    <xf numFmtId="164" fontId="26" fillId="0" borderId="16" xfId="3" applyNumberFormat="1" applyFont="1" applyFill="1" applyBorder="1" applyAlignment="1">
      <alignment horizontal="center" vertical="center"/>
    </xf>
    <xf numFmtId="1" fontId="26" fillId="0" borderId="14" xfId="2" applyNumberFormat="1" applyFont="1" applyFill="1" applyBorder="1" applyAlignment="1">
      <alignment horizontal="left" vertical="center"/>
    </xf>
    <xf numFmtId="43" fontId="26" fillId="0" borderId="11" xfId="4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6" fillId="0" borderId="17" xfId="2" applyFont="1" applyFill="1" applyBorder="1" applyAlignment="1">
      <alignment horizontal="left" vertical="center"/>
    </xf>
    <xf numFmtId="164" fontId="26" fillId="0" borderId="17" xfId="3" applyNumberFormat="1" applyFont="1" applyFill="1" applyBorder="1" applyAlignment="1">
      <alignment horizontal="center" vertical="center"/>
    </xf>
    <xf numFmtId="0" fontId="27" fillId="0" borderId="0" xfId="2" applyNumberFormat="1" applyFont="1" applyAlignment="1">
      <alignment vertical="center"/>
    </xf>
    <xf numFmtId="49" fontId="28" fillId="0" borderId="0" xfId="2" applyNumberFormat="1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7" fillId="0" borderId="0" xfId="2" applyFont="1" applyAlignment="1">
      <alignment horizontal="right" vertical="center"/>
    </xf>
    <xf numFmtId="0" fontId="27" fillId="0" borderId="10" xfId="2" applyFont="1" applyBorder="1" applyAlignment="1">
      <alignment horizontal="right" vertical="center"/>
    </xf>
    <xf numFmtId="164" fontId="30" fillId="0" borderId="13" xfId="3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16" fontId="1" fillId="0" borderId="0" xfId="124" applyNumberFormat="1" applyFill="1"/>
    <xf numFmtId="0" fontId="1" fillId="0" borderId="0" xfId="124" applyFill="1"/>
    <xf numFmtId="164" fontId="1" fillId="0" borderId="0" xfId="125" applyNumberFormat="1" applyFont="1" applyFill="1"/>
    <xf numFmtId="16" fontId="1" fillId="0" borderId="0" xfId="124" applyNumberFormat="1"/>
    <xf numFmtId="0" fontId="1" fillId="0" borderId="0" xfId="124"/>
    <xf numFmtId="164" fontId="1" fillId="0" borderId="0" xfId="125" applyNumberFormat="1" applyFont="1"/>
    <xf numFmtId="164" fontId="24" fillId="0" borderId="0" xfId="124" applyNumberFormat="1" applyFont="1"/>
    <xf numFmtId="164" fontId="31" fillId="0" borderId="0" xfId="125" applyNumberFormat="1" applyFont="1"/>
  </cellXfs>
  <cellStyles count="126">
    <cellStyle name="20% - Accent1 2" xfId="33"/>
    <cellStyle name="20% - Accent1 3" xfId="34"/>
    <cellStyle name="20% - Accent2 2" xfId="35"/>
    <cellStyle name="20% - Accent2 3" xfId="36"/>
    <cellStyle name="20% - Accent3 2" xfId="37"/>
    <cellStyle name="20% - Accent3 3" xfId="38"/>
    <cellStyle name="20% - Accent4 2" xfId="39"/>
    <cellStyle name="20% - Accent4 3" xfId="40"/>
    <cellStyle name="20% - Accent5 2" xfId="41"/>
    <cellStyle name="20% - Accent5 3" xfId="42"/>
    <cellStyle name="20% - Accent6 2" xfId="43"/>
    <cellStyle name="20% - Accent6 3" xfId="44"/>
    <cellStyle name="40% - Accent1 2" xfId="45"/>
    <cellStyle name="40% - Accent1 3" xfId="46"/>
    <cellStyle name="40% - Accent2 2" xfId="47"/>
    <cellStyle name="40% - Accent2 3" xfId="48"/>
    <cellStyle name="40% - Accent3 2" xfId="49"/>
    <cellStyle name="40% - Accent3 3" xfId="50"/>
    <cellStyle name="40% - Accent4 2" xfId="51"/>
    <cellStyle name="40% - Accent4 3" xfId="52"/>
    <cellStyle name="40% - Accent5 2" xfId="53"/>
    <cellStyle name="40% - Accent5 3" xfId="54"/>
    <cellStyle name="40% - Accent6 2" xfId="55"/>
    <cellStyle name="40% - Accent6 3" xfId="56"/>
    <cellStyle name="60% - Accent1 2" xfId="57"/>
    <cellStyle name="60% - Accent1 3" xfId="58"/>
    <cellStyle name="60% - Accent2 2" xfId="59"/>
    <cellStyle name="60% - Accent2 3" xfId="60"/>
    <cellStyle name="60% - Accent3 2" xfId="61"/>
    <cellStyle name="60% - Accent3 3" xfId="62"/>
    <cellStyle name="60% - Accent4 2" xfId="63"/>
    <cellStyle name="60% - Accent4 3" xfId="64"/>
    <cellStyle name="60% - Accent5 2" xfId="65"/>
    <cellStyle name="60% - Accent5 3" xfId="66"/>
    <cellStyle name="60% - Accent6 2" xfId="67"/>
    <cellStyle name="60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Bad 2" xfId="81"/>
    <cellStyle name="Bad 3" xfId="82"/>
    <cellStyle name="Calculation 2" xfId="83"/>
    <cellStyle name="Calculation 3" xfId="84"/>
    <cellStyle name="Check Cell 2" xfId="85"/>
    <cellStyle name="Check Cell 3" xfId="86"/>
    <cellStyle name="Comma" xfId="1" builtinId="3"/>
    <cellStyle name="Comma [0] 2" xfId="5"/>
    <cellStyle name="Comma [0] 3" xfId="31"/>
    <cellStyle name="Comma [0] 4" xfId="116"/>
    <cellStyle name="Comma 10" xfId="123"/>
    <cellStyle name="Comma 11" xfId="125"/>
    <cellStyle name="Comma 2" xfId="3"/>
    <cellStyle name="Comma 2 2" xfId="6"/>
    <cellStyle name="Comma 2 2 2" xfId="7"/>
    <cellStyle name="Comma 3" xfId="4"/>
    <cellStyle name="Comma 3 2" xfId="8"/>
    <cellStyle name="Comma 3 2 2" xfId="9"/>
    <cellStyle name="Comma 3 2 3" xfId="10"/>
    <cellStyle name="Comma 3 3" xfId="11"/>
    <cellStyle name="Comma 3 3 2" xfId="12"/>
    <cellStyle name="Comma 3 4" xfId="13"/>
    <cellStyle name="Comma 4" xfId="14"/>
    <cellStyle name="Comma 4 2" xfId="15"/>
    <cellStyle name="Comma 5" xfId="16"/>
    <cellStyle name="Comma 5 2" xfId="17"/>
    <cellStyle name="Comma 6" xfId="18"/>
    <cellStyle name="Comma 7" xfId="117"/>
    <cellStyle name="Comma 8" xfId="119"/>
    <cellStyle name="Comma 9" xfId="121"/>
    <cellStyle name="Explanatory Text 2" xfId="87"/>
    <cellStyle name="Explanatory Text 3" xfId="88"/>
    <cellStyle name="Good 2" xfId="89"/>
    <cellStyle name="Good 3" xfId="90"/>
    <cellStyle name="Heading 1 2" xfId="91"/>
    <cellStyle name="Heading 1 3" xfId="92"/>
    <cellStyle name="Heading 2 2" xfId="93"/>
    <cellStyle name="Heading 2 3" xfId="94"/>
    <cellStyle name="Heading 3 2" xfId="95"/>
    <cellStyle name="Heading 3 3" xfId="96"/>
    <cellStyle name="Heading 4 2" xfId="97"/>
    <cellStyle name="Heading 4 3" xfId="98"/>
    <cellStyle name="Input 2" xfId="99"/>
    <cellStyle name="Input 3" xfId="100"/>
    <cellStyle name="Linked Cell 2" xfId="101"/>
    <cellStyle name="Linked Cell 3" xfId="102"/>
    <cellStyle name="Neutral 2" xfId="103"/>
    <cellStyle name="Neutral 3" xfId="104"/>
    <cellStyle name="Normal" xfId="0" builtinId="0"/>
    <cellStyle name="Normal 2" xfId="2"/>
    <cellStyle name="Normal 2 2" xfId="19"/>
    <cellStyle name="Normal 2 2 2" xfId="20"/>
    <cellStyle name="Normal 3" xfId="21"/>
    <cellStyle name="Normal 3 2" xfId="22"/>
    <cellStyle name="Normal 3 2 2" xfId="23"/>
    <cellStyle name="Normal 3 2 2 2" xfId="24"/>
    <cellStyle name="Normal 3 2 3" xfId="25"/>
    <cellStyle name="Normal 3 3" xfId="26"/>
    <cellStyle name="Normal 3 4" xfId="32"/>
    <cellStyle name="Normal 3_DONATUR KUB MIP" xfId="27"/>
    <cellStyle name="Normal 4" xfId="28"/>
    <cellStyle name="Normal 5" xfId="115"/>
    <cellStyle name="Normal 6" xfId="118"/>
    <cellStyle name="Normal 7" xfId="120"/>
    <cellStyle name="Normal 8" xfId="122"/>
    <cellStyle name="Normal 9" xfId="124"/>
    <cellStyle name="Note 2" xfId="105"/>
    <cellStyle name="Note 3" xfId="106"/>
    <cellStyle name="Output 2" xfId="107"/>
    <cellStyle name="Output 3" xfId="108"/>
    <cellStyle name="Percent 2" xfId="29"/>
    <cellStyle name="Percent 2 2" xfId="30"/>
    <cellStyle name="Title 2" xfId="109"/>
    <cellStyle name="Title 3" xfId="110"/>
    <cellStyle name="Total 2" xfId="111"/>
    <cellStyle name="Total 3" xfId="112"/>
    <cellStyle name="Warning Text 2" xfId="113"/>
    <cellStyle name="Warning Text 3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131</xdr:row>
      <xdr:rowOff>81490</xdr:rowOff>
    </xdr:from>
    <xdr:to>
      <xdr:col>15</xdr:col>
      <xdr:colOff>990600</xdr:colOff>
      <xdr:row>132</xdr:row>
      <xdr:rowOff>164040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39825" y="25100490"/>
          <a:ext cx="9620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opy%20of%20mam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>
        <row r="1">
          <cell r="B1" t="str">
            <v>KOTA</v>
          </cell>
          <cell r="C1" t="str">
            <v>PROVINSI</v>
          </cell>
        </row>
        <row r="2">
          <cell r="B2" t="str">
            <v>Denpasar</v>
          </cell>
          <cell r="C2" t="str">
            <v>Bali</v>
          </cell>
        </row>
        <row r="3">
          <cell r="B3" t="str">
            <v>Kuta</v>
          </cell>
          <cell r="C3" t="str">
            <v>Bali</v>
          </cell>
        </row>
        <row r="4">
          <cell r="B4" t="str">
            <v>Cilegon</v>
          </cell>
          <cell r="C4" t="str">
            <v>Banten</v>
          </cell>
        </row>
        <row r="5">
          <cell r="B5" t="str">
            <v>Tangerang</v>
          </cell>
          <cell r="C5" t="str">
            <v>Banten</v>
          </cell>
        </row>
        <row r="6">
          <cell r="B6" t="str">
            <v xml:space="preserve">Serang </v>
          </cell>
          <cell r="C6" t="str">
            <v xml:space="preserve">Banten </v>
          </cell>
        </row>
        <row r="7">
          <cell r="B7" t="str">
            <v>Bengkulu</v>
          </cell>
          <cell r="C7" t="str">
            <v>Bengkulu</v>
          </cell>
        </row>
        <row r="8">
          <cell r="B8" t="str">
            <v xml:space="preserve">Bengkulu </v>
          </cell>
          <cell r="C8" t="str">
            <v xml:space="preserve">Bengkulu </v>
          </cell>
        </row>
        <row r="9">
          <cell r="B9" t="str">
            <v>Yogyakarta</v>
          </cell>
          <cell r="C9" t="str">
            <v>DIY</v>
          </cell>
        </row>
        <row r="10">
          <cell r="B10" t="str">
            <v>Depok</v>
          </cell>
          <cell r="C10" t="str">
            <v>DKI</v>
          </cell>
        </row>
        <row r="11">
          <cell r="B11" t="str">
            <v>Jakarta</v>
          </cell>
          <cell r="C11" t="str">
            <v>DKI</v>
          </cell>
        </row>
        <row r="12">
          <cell r="B12" t="str">
            <v>Jakbar</v>
          </cell>
          <cell r="C12" t="str">
            <v>DKI</v>
          </cell>
        </row>
        <row r="13">
          <cell r="B13" t="str">
            <v>Jakpus</v>
          </cell>
          <cell r="C13" t="str">
            <v>DKI</v>
          </cell>
        </row>
        <row r="14">
          <cell r="B14" t="str">
            <v>Jaksel</v>
          </cell>
          <cell r="C14" t="str">
            <v>DKI</v>
          </cell>
        </row>
        <row r="15">
          <cell r="B15" t="str">
            <v>Jaktim</v>
          </cell>
          <cell r="C15" t="str">
            <v>DKI</v>
          </cell>
        </row>
        <row r="16">
          <cell r="B16" t="str">
            <v>Jakut</v>
          </cell>
          <cell r="C16" t="str">
            <v>DKI</v>
          </cell>
        </row>
        <row r="17">
          <cell r="B17" t="str">
            <v>Gorontalo</v>
          </cell>
          <cell r="C17" t="str">
            <v xml:space="preserve">Gorontalo </v>
          </cell>
        </row>
        <row r="18">
          <cell r="B18" t="str">
            <v>Bandung</v>
          </cell>
          <cell r="C18" t="str">
            <v>Jabar</v>
          </cell>
        </row>
        <row r="19">
          <cell r="B19" t="str">
            <v>Bekasi</v>
          </cell>
          <cell r="C19" t="str">
            <v>Jabar</v>
          </cell>
        </row>
        <row r="20">
          <cell r="B20" t="str">
            <v>Bekasi Timur</v>
          </cell>
          <cell r="C20" t="str">
            <v>Jabar</v>
          </cell>
        </row>
        <row r="21">
          <cell r="B21" t="str">
            <v>Bogor</v>
          </cell>
          <cell r="C21" t="str">
            <v>Jabar</v>
          </cell>
        </row>
        <row r="22">
          <cell r="B22" t="str">
            <v>Cikarang</v>
          </cell>
          <cell r="C22" t="str">
            <v>Jabar</v>
          </cell>
        </row>
        <row r="23">
          <cell r="B23" t="str">
            <v>Cikarang Barat</v>
          </cell>
          <cell r="C23" t="str">
            <v>Jabar</v>
          </cell>
        </row>
        <row r="24">
          <cell r="B24" t="str">
            <v>Jambi</v>
          </cell>
          <cell r="C24" t="str">
            <v>Jambi</v>
          </cell>
        </row>
        <row r="25">
          <cell r="B25" t="str">
            <v>Kuala Tungkal</v>
          </cell>
          <cell r="C25" t="str">
            <v>Jambi</v>
          </cell>
        </row>
        <row r="26">
          <cell r="B26" t="str">
            <v>Banjarnegara</v>
          </cell>
          <cell r="C26" t="str">
            <v>Jateng</v>
          </cell>
        </row>
        <row r="27">
          <cell r="B27" t="str">
            <v>Boyolali</v>
          </cell>
          <cell r="C27" t="str">
            <v>Jateng</v>
          </cell>
        </row>
        <row r="28">
          <cell r="B28" t="str">
            <v>Jepara</v>
          </cell>
          <cell r="C28" t="str">
            <v>Jateng</v>
          </cell>
        </row>
        <row r="29">
          <cell r="B29" t="str">
            <v>Kudus</v>
          </cell>
          <cell r="C29" t="str">
            <v>Jateng</v>
          </cell>
        </row>
        <row r="30">
          <cell r="B30" t="str">
            <v>Semarang</v>
          </cell>
          <cell r="C30" t="str">
            <v>Jateng</v>
          </cell>
        </row>
        <row r="31">
          <cell r="B31" t="str">
            <v>Probolinggo</v>
          </cell>
          <cell r="C31" t="str">
            <v>Jatim</v>
          </cell>
        </row>
        <row r="32">
          <cell r="B32" t="str">
            <v>Surabaya</v>
          </cell>
          <cell r="C32" t="str">
            <v>Jatim</v>
          </cell>
        </row>
        <row r="33">
          <cell r="B33" t="str">
            <v>Ketapang</v>
          </cell>
          <cell r="C33" t="str">
            <v>Kalbar</v>
          </cell>
        </row>
        <row r="34">
          <cell r="B34" t="str">
            <v xml:space="preserve">Pontianak </v>
          </cell>
          <cell r="C34" t="str">
            <v>Kalbar</v>
          </cell>
        </row>
        <row r="35">
          <cell r="B35" t="str">
            <v>Banjarmasin</v>
          </cell>
          <cell r="C35" t="str">
            <v>Kalsel</v>
          </cell>
        </row>
        <row r="36">
          <cell r="B36" t="str">
            <v xml:space="preserve">Palangkaraya </v>
          </cell>
          <cell r="C36" t="str">
            <v>Kalteng</v>
          </cell>
        </row>
        <row r="37">
          <cell r="B37" t="str">
            <v>Balikpapan</v>
          </cell>
          <cell r="C37" t="str">
            <v>Kaltim</v>
          </cell>
        </row>
        <row r="38">
          <cell r="B38" t="str">
            <v>Balikpapan Utara</v>
          </cell>
          <cell r="C38" t="str">
            <v>Kaltim</v>
          </cell>
        </row>
        <row r="39">
          <cell r="B39" t="str">
            <v>Samarinda</v>
          </cell>
          <cell r="C39" t="str">
            <v>Kaltim</v>
          </cell>
        </row>
        <row r="40">
          <cell r="B40" t="str">
            <v>Pangkal Pinang</v>
          </cell>
          <cell r="C40" t="str">
            <v>Kep. Babel</v>
          </cell>
        </row>
        <row r="41">
          <cell r="B41" t="str">
            <v>Pekalongan</v>
          </cell>
          <cell r="C41" t="str">
            <v>Jateng</v>
          </cell>
        </row>
        <row r="42">
          <cell r="B42" t="str">
            <v>Batam</v>
          </cell>
          <cell r="C42" t="str">
            <v>Kepri</v>
          </cell>
        </row>
        <row r="43">
          <cell r="B43" t="str">
            <v>Tebing Tinggi</v>
          </cell>
          <cell r="C43" t="str">
            <v>Sumut</v>
          </cell>
        </row>
        <row r="44">
          <cell r="B44" t="str">
            <v xml:space="preserve">Batam </v>
          </cell>
          <cell r="C44" t="str">
            <v>Kepri</v>
          </cell>
        </row>
        <row r="45">
          <cell r="B45" t="str">
            <v xml:space="preserve">Pontianak </v>
          </cell>
          <cell r="C45" t="str">
            <v>Kalbar</v>
          </cell>
        </row>
        <row r="46">
          <cell r="B46" t="str">
            <v>Lahat</v>
          </cell>
          <cell r="C46" t="str">
            <v>Sumsel</v>
          </cell>
        </row>
        <row r="47">
          <cell r="B47" t="str">
            <v>Pandaan</v>
          </cell>
          <cell r="C47" t="str">
            <v>Jatim</v>
          </cell>
        </row>
        <row r="48">
          <cell r="B48" t="str">
            <v>Duri</v>
          </cell>
          <cell r="C48" t="str">
            <v>Riau</v>
          </cell>
        </row>
        <row r="49">
          <cell r="B49" t="str">
            <v>Kediri</v>
          </cell>
          <cell r="C49" t="str">
            <v>Jatim</v>
          </cell>
        </row>
        <row r="50">
          <cell r="B50" t="str">
            <v>Karawang</v>
          </cell>
          <cell r="C50" t="str">
            <v>Jabar</v>
          </cell>
        </row>
        <row r="51">
          <cell r="B51" t="str">
            <v>Cirebon</v>
          </cell>
          <cell r="C51" t="str">
            <v>Jabar</v>
          </cell>
        </row>
        <row r="52">
          <cell r="B52" t="str">
            <v>Padalarang</v>
          </cell>
          <cell r="C52" t="str">
            <v>Jabar</v>
          </cell>
        </row>
        <row r="53">
          <cell r="B53" t="str">
            <v>Rantau Prapat</v>
          </cell>
          <cell r="C53" t="str">
            <v>Sumut</v>
          </cell>
        </row>
        <row r="54">
          <cell r="B54" t="str">
            <v>Bandarlampung</v>
          </cell>
          <cell r="C54" t="str">
            <v>Lampung</v>
          </cell>
        </row>
        <row r="55">
          <cell r="B55" t="str">
            <v>Lampung</v>
          </cell>
          <cell r="C55" t="str">
            <v>Lampung</v>
          </cell>
        </row>
        <row r="56">
          <cell r="B56" t="str">
            <v xml:space="preserve">Ambon </v>
          </cell>
          <cell r="C56" t="str">
            <v xml:space="preserve">Maluku </v>
          </cell>
        </row>
        <row r="57">
          <cell r="B57" t="str">
            <v xml:space="preserve">Ternate </v>
          </cell>
          <cell r="C57" t="str">
            <v xml:space="preserve">Maluku Utara </v>
          </cell>
        </row>
        <row r="58">
          <cell r="B58" t="str">
            <v xml:space="preserve">Banda Aceh </v>
          </cell>
          <cell r="C58" t="str">
            <v>NAD</v>
          </cell>
        </row>
        <row r="59">
          <cell r="B59" t="str">
            <v xml:space="preserve">Mataram </v>
          </cell>
          <cell r="C59" t="str">
            <v>NTB</v>
          </cell>
        </row>
        <row r="60">
          <cell r="B60" t="str">
            <v xml:space="preserve">Kupang </v>
          </cell>
          <cell r="C60" t="str">
            <v>NTT</v>
          </cell>
        </row>
        <row r="61">
          <cell r="B61" t="str">
            <v>Muara Bungo</v>
          </cell>
          <cell r="C61" t="str">
            <v>Jambi</v>
          </cell>
        </row>
        <row r="62">
          <cell r="B62" t="str">
            <v>Nias</v>
          </cell>
          <cell r="C62" t="str">
            <v>Sumut</v>
          </cell>
        </row>
        <row r="63">
          <cell r="B63" t="str">
            <v>Renon</v>
          </cell>
          <cell r="C63" t="str">
            <v>Bali</v>
          </cell>
        </row>
        <row r="64">
          <cell r="B64" t="str">
            <v>Deli</v>
          </cell>
          <cell r="C64" t="str">
            <v>Sumut</v>
          </cell>
        </row>
        <row r="65">
          <cell r="B65" t="str">
            <v>Jayapura</v>
          </cell>
          <cell r="C65" t="str">
            <v>Papua</v>
          </cell>
        </row>
        <row r="66">
          <cell r="B66" t="str">
            <v>Kebumen</v>
          </cell>
          <cell r="C66" t="str">
            <v>Jateng</v>
          </cell>
        </row>
        <row r="67">
          <cell r="B67" t="str">
            <v>tanjung Pinang</v>
          </cell>
          <cell r="C67" t="str">
            <v>Kepri</v>
          </cell>
        </row>
        <row r="68">
          <cell r="B68" t="str">
            <v>Nusa Dua</v>
          </cell>
          <cell r="C68" t="str">
            <v>Bali</v>
          </cell>
        </row>
        <row r="69">
          <cell r="B69" t="str">
            <v>Dumai</v>
          </cell>
          <cell r="C69" t="str">
            <v>Riau</v>
          </cell>
        </row>
        <row r="70">
          <cell r="B70" t="str">
            <v>Rengat</v>
          </cell>
          <cell r="C70" t="str">
            <v>Riau</v>
          </cell>
        </row>
        <row r="71">
          <cell r="B71" t="str">
            <v>Teluk Betung</v>
          </cell>
          <cell r="C71" t="str">
            <v>Lampung</v>
          </cell>
        </row>
        <row r="72">
          <cell r="B72" t="str">
            <v>Tanjungbalai</v>
          </cell>
          <cell r="C72" t="str">
            <v>Kepri</v>
          </cell>
        </row>
        <row r="73">
          <cell r="B73" t="str">
            <v>Lampung Utara</v>
          </cell>
          <cell r="C73" t="str">
            <v>Lampung</v>
          </cell>
        </row>
        <row r="74">
          <cell r="B74" t="str">
            <v>pangkalanbun</v>
          </cell>
          <cell r="C74" t="str">
            <v xml:space="preserve"> </v>
          </cell>
        </row>
        <row r="75">
          <cell r="B75" t="str">
            <v>Malang</v>
          </cell>
          <cell r="C75" t="str">
            <v>Jatim</v>
          </cell>
        </row>
        <row r="76">
          <cell r="B76" t="str">
            <v>Tanjung Karang</v>
          </cell>
          <cell r="C76" t="str">
            <v>Lampung</v>
          </cell>
        </row>
        <row r="77">
          <cell r="B77" t="str">
            <v>Temanggung</v>
          </cell>
          <cell r="C77" t="str">
            <v>Jateng</v>
          </cell>
        </row>
        <row r="78">
          <cell r="B78" t="str">
            <v xml:space="preserve">Manokwari </v>
          </cell>
          <cell r="C78" t="str">
            <v>Papua Barat</v>
          </cell>
        </row>
        <row r="79">
          <cell r="B79" t="str">
            <v>Batam</v>
          </cell>
          <cell r="C79" t="str">
            <v>Riau</v>
          </cell>
        </row>
        <row r="80">
          <cell r="B80" t="str">
            <v>Kuala Enok</v>
          </cell>
          <cell r="C80" t="str">
            <v>Riau</v>
          </cell>
        </row>
        <row r="81">
          <cell r="B81" t="str">
            <v>Pekanbaru</v>
          </cell>
          <cell r="C81" t="str">
            <v>Riau</v>
          </cell>
        </row>
        <row r="82">
          <cell r="B82" t="str">
            <v xml:space="preserve">Mamuju </v>
          </cell>
          <cell r="C82" t="str">
            <v>Sulbar</v>
          </cell>
        </row>
        <row r="83">
          <cell r="B83" t="str">
            <v>Makassar</v>
          </cell>
          <cell r="C83" t="str">
            <v>Sulsel</v>
          </cell>
        </row>
        <row r="84">
          <cell r="B84" t="str">
            <v>Baturaja</v>
          </cell>
          <cell r="C84" t="str">
            <v>Sumsel</v>
          </cell>
        </row>
        <row r="85">
          <cell r="B85" t="str">
            <v>Solo</v>
          </cell>
          <cell r="C85" t="str">
            <v>Jateng</v>
          </cell>
        </row>
        <row r="86">
          <cell r="B86" t="str">
            <v>Singaraja</v>
          </cell>
          <cell r="C86" t="str">
            <v>Bali</v>
          </cell>
        </row>
        <row r="87">
          <cell r="B87" t="str">
            <v>Kab. Boyolali</v>
          </cell>
          <cell r="C87" t="str">
            <v>Jateng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6"/>
  <sheetViews>
    <sheetView zoomScaleNormal="100" workbookViewId="0"/>
  </sheetViews>
  <sheetFormatPr defaultRowHeight="15" x14ac:dyDescent="0.25"/>
  <cols>
    <col min="1" max="1" width="9.140625" style="33"/>
    <col min="2" max="2" width="69.28515625" style="33" bestFit="1" customWidth="1"/>
    <col min="3" max="3" width="12.5703125" style="33" bestFit="1" customWidth="1"/>
    <col min="4" max="4" width="14.28515625" style="33" bestFit="1" customWidth="1"/>
    <col min="5" max="257" width="9.140625" style="33"/>
    <col min="258" max="258" width="69.28515625" style="33" bestFit="1" customWidth="1"/>
    <col min="259" max="259" width="12.5703125" style="33" bestFit="1" customWidth="1"/>
    <col min="260" max="260" width="14.28515625" style="33" bestFit="1" customWidth="1"/>
    <col min="261" max="513" width="9.140625" style="33"/>
    <col min="514" max="514" width="69.28515625" style="33" bestFit="1" customWidth="1"/>
    <col min="515" max="515" width="12.5703125" style="33" bestFit="1" customWidth="1"/>
    <col min="516" max="516" width="14.28515625" style="33" bestFit="1" customWidth="1"/>
    <col min="517" max="769" width="9.140625" style="33"/>
    <col min="770" max="770" width="69.28515625" style="33" bestFit="1" customWidth="1"/>
    <col min="771" max="771" width="12.5703125" style="33" bestFit="1" customWidth="1"/>
    <col min="772" max="772" width="14.28515625" style="33" bestFit="1" customWidth="1"/>
    <col min="773" max="1025" width="9.140625" style="33"/>
    <col min="1026" max="1026" width="69.28515625" style="33" bestFit="1" customWidth="1"/>
    <col min="1027" max="1027" width="12.5703125" style="33" bestFit="1" customWidth="1"/>
    <col min="1028" max="1028" width="14.28515625" style="33" bestFit="1" customWidth="1"/>
    <col min="1029" max="1281" width="9.140625" style="33"/>
    <col min="1282" max="1282" width="69.28515625" style="33" bestFit="1" customWidth="1"/>
    <col min="1283" max="1283" width="12.5703125" style="33" bestFit="1" customWidth="1"/>
    <col min="1284" max="1284" width="14.28515625" style="33" bestFit="1" customWidth="1"/>
    <col min="1285" max="1537" width="9.140625" style="33"/>
    <col min="1538" max="1538" width="69.28515625" style="33" bestFit="1" customWidth="1"/>
    <col min="1539" max="1539" width="12.5703125" style="33" bestFit="1" customWidth="1"/>
    <col min="1540" max="1540" width="14.28515625" style="33" bestFit="1" customWidth="1"/>
    <col min="1541" max="1793" width="9.140625" style="33"/>
    <col min="1794" max="1794" width="69.28515625" style="33" bestFit="1" customWidth="1"/>
    <col min="1795" max="1795" width="12.5703125" style="33" bestFit="1" customWidth="1"/>
    <col min="1796" max="1796" width="14.28515625" style="33" bestFit="1" customWidth="1"/>
    <col min="1797" max="2049" width="9.140625" style="33"/>
    <col min="2050" max="2050" width="69.28515625" style="33" bestFit="1" customWidth="1"/>
    <col min="2051" max="2051" width="12.5703125" style="33" bestFit="1" customWidth="1"/>
    <col min="2052" max="2052" width="14.28515625" style="33" bestFit="1" customWidth="1"/>
    <col min="2053" max="2305" width="9.140625" style="33"/>
    <col min="2306" max="2306" width="69.28515625" style="33" bestFit="1" customWidth="1"/>
    <col min="2307" max="2307" width="12.5703125" style="33" bestFit="1" customWidth="1"/>
    <col min="2308" max="2308" width="14.28515625" style="33" bestFit="1" customWidth="1"/>
    <col min="2309" max="2561" width="9.140625" style="33"/>
    <col min="2562" max="2562" width="69.28515625" style="33" bestFit="1" customWidth="1"/>
    <col min="2563" max="2563" width="12.5703125" style="33" bestFit="1" customWidth="1"/>
    <col min="2564" max="2564" width="14.28515625" style="33" bestFit="1" customWidth="1"/>
    <col min="2565" max="2817" width="9.140625" style="33"/>
    <col min="2818" max="2818" width="69.28515625" style="33" bestFit="1" customWidth="1"/>
    <col min="2819" max="2819" width="12.5703125" style="33" bestFit="1" customWidth="1"/>
    <col min="2820" max="2820" width="14.28515625" style="33" bestFit="1" customWidth="1"/>
    <col min="2821" max="3073" width="9.140625" style="33"/>
    <col min="3074" max="3074" width="69.28515625" style="33" bestFit="1" customWidth="1"/>
    <col min="3075" max="3075" width="12.5703125" style="33" bestFit="1" customWidth="1"/>
    <col min="3076" max="3076" width="14.28515625" style="33" bestFit="1" customWidth="1"/>
    <col min="3077" max="3329" width="9.140625" style="33"/>
    <col min="3330" max="3330" width="69.28515625" style="33" bestFit="1" customWidth="1"/>
    <col min="3331" max="3331" width="12.5703125" style="33" bestFit="1" customWidth="1"/>
    <col min="3332" max="3332" width="14.28515625" style="33" bestFit="1" customWidth="1"/>
    <col min="3333" max="3585" width="9.140625" style="33"/>
    <col min="3586" max="3586" width="69.28515625" style="33" bestFit="1" customWidth="1"/>
    <col min="3587" max="3587" width="12.5703125" style="33" bestFit="1" customWidth="1"/>
    <col min="3588" max="3588" width="14.28515625" style="33" bestFit="1" customWidth="1"/>
    <col min="3589" max="3841" width="9.140625" style="33"/>
    <col min="3842" max="3842" width="69.28515625" style="33" bestFit="1" customWidth="1"/>
    <col min="3843" max="3843" width="12.5703125" style="33" bestFit="1" customWidth="1"/>
    <col min="3844" max="3844" width="14.28515625" style="33" bestFit="1" customWidth="1"/>
    <col min="3845" max="4097" width="9.140625" style="33"/>
    <col min="4098" max="4098" width="69.28515625" style="33" bestFit="1" customWidth="1"/>
    <col min="4099" max="4099" width="12.5703125" style="33" bestFit="1" customWidth="1"/>
    <col min="4100" max="4100" width="14.28515625" style="33" bestFit="1" customWidth="1"/>
    <col min="4101" max="4353" width="9.140625" style="33"/>
    <col min="4354" max="4354" width="69.28515625" style="33" bestFit="1" customWidth="1"/>
    <col min="4355" max="4355" width="12.5703125" style="33" bestFit="1" customWidth="1"/>
    <col min="4356" max="4356" width="14.28515625" style="33" bestFit="1" customWidth="1"/>
    <col min="4357" max="4609" width="9.140625" style="33"/>
    <col min="4610" max="4610" width="69.28515625" style="33" bestFit="1" customWidth="1"/>
    <col min="4611" max="4611" width="12.5703125" style="33" bestFit="1" customWidth="1"/>
    <col min="4612" max="4612" width="14.28515625" style="33" bestFit="1" customWidth="1"/>
    <col min="4613" max="4865" width="9.140625" style="33"/>
    <col min="4866" max="4866" width="69.28515625" style="33" bestFit="1" customWidth="1"/>
    <col min="4867" max="4867" width="12.5703125" style="33" bestFit="1" customWidth="1"/>
    <col min="4868" max="4868" width="14.28515625" style="33" bestFit="1" customWidth="1"/>
    <col min="4869" max="5121" width="9.140625" style="33"/>
    <col min="5122" max="5122" width="69.28515625" style="33" bestFit="1" customWidth="1"/>
    <col min="5123" max="5123" width="12.5703125" style="33" bestFit="1" customWidth="1"/>
    <col min="5124" max="5124" width="14.28515625" style="33" bestFit="1" customWidth="1"/>
    <col min="5125" max="5377" width="9.140625" style="33"/>
    <col min="5378" max="5378" width="69.28515625" style="33" bestFit="1" customWidth="1"/>
    <col min="5379" max="5379" width="12.5703125" style="33" bestFit="1" customWidth="1"/>
    <col min="5380" max="5380" width="14.28515625" style="33" bestFit="1" customWidth="1"/>
    <col min="5381" max="5633" width="9.140625" style="33"/>
    <col min="5634" max="5634" width="69.28515625" style="33" bestFit="1" customWidth="1"/>
    <col min="5635" max="5635" width="12.5703125" style="33" bestFit="1" customWidth="1"/>
    <col min="5636" max="5636" width="14.28515625" style="33" bestFit="1" customWidth="1"/>
    <col min="5637" max="5889" width="9.140625" style="33"/>
    <col min="5890" max="5890" width="69.28515625" style="33" bestFit="1" customWidth="1"/>
    <col min="5891" max="5891" width="12.5703125" style="33" bestFit="1" customWidth="1"/>
    <col min="5892" max="5892" width="14.28515625" style="33" bestFit="1" customWidth="1"/>
    <col min="5893" max="6145" width="9.140625" style="33"/>
    <col min="6146" max="6146" width="69.28515625" style="33" bestFit="1" customWidth="1"/>
    <col min="6147" max="6147" width="12.5703125" style="33" bestFit="1" customWidth="1"/>
    <col min="6148" max="6148" width="14.28515625" style="33" bestFit="1" customWidth="1"/>
    <col min="6149" max="6401" width="9.140625" style="33"/>
    <col min="6402" max="6402" width="69.28515625" style="33" bestFit="1" customWidth="1"/>
    <col min="6403" max="6403" width="12.5703125" style="33" bestFit="1" customWidth="1"/>
    <col min="6404" max="6404" width="14.28515625" style="33" bestFit="1" customWidth="1"/>
    <col min="6405" max="6657" width="9.140625" style="33"/>
    <col min="6658" max="6658" width="69.28515625" style="33" bestFit="1" customWidth="1"/>
    <col min="6659" max="6659" width="12.5703125" style="33" bestFit="1" customWidth="1"/>
    <col min="6660" max="6660" width="14.28515625" style="33" bestFit="1" customWidth="1"/>
    <col min="6661" max="6913" width="9.140625" style="33"/>
    <col min="6914" max="6914" width="69.28515625" style="33" bestFit="1" customWidth="1"/>
    <col min="6915" max="6915" width="12.5703125" style="33" bestFit="1" customWidth="1"/>
    <col min="6916" max="6916" width="14.28515625" style="33" bestFit="1" customWidth="1"/>
    <col min="6917" max="7169" width="9.140625" style="33"/>
    <col min="7170" max="7170" width="69.28515625" style="33" bestFit="1" customWidth="1"/>
    <col min="7171" max="7171" width="12.5703125" style="33" bestFit="1" customWidth="1"/>
    <col min="7172" max="7172" width="14.28515625" style="33" bestFit="1" customWidth="1"/>
    <col min="7173" max="7425" width="9.140625" style="33"/>
    <col min="7426" max="7426" width="69.28515625" style="33" bestFit="1" customWidth="1"/>
    <col min="7427" max="7427" width="12.5703125" style="33" bestFit="1" customWidth="1"/>
    <col min="7428" max="7428" width="14.28515625" style="33" bestFit="1" customWidth="1"/>
    <col min="7429" max="7681" width="9.140625" style="33"/>
    <col min="7682" max="7682" width="69.28515625" style="33" bestFit="1" customWidth="1"/>
    <col min="7683" max="7683" width="12.5703125" style="33" bestFit="1" customWidth="1"/>
    <col min="7684" max="7684" width="14.28515625" style="33" bestFit="1" customWidth="1"/>
    <col min="7685" max="7937" width="9.140625" style="33"/>
    <col min="7938" max="7938" width="69.28515625" style="33" bestFit="1" customWidth="1"/>
    <col min="7939" max="7939" width="12.5703125" style="33" bestFit="1" customWidth="1"/>
    <col min="7940" max="7940" width="14.28515625" style="33" bestFit="1" customWidth="1"/>
    <col min="7941" max="8193" width="9.140625" style="33"/>
    <col min="8194" max="8194" width="69.28515625" style="33" bestFit="1" customWidth="1"/>
    <col min="8195" max="8195" width="12.5703125" style="33" bestFit="1" customWidth="1"/>
    <col min="8196" max="8196" width="14.28515625" style="33" bestFit="1" customWidth="1"/>
    <col min="8197" max="8449" width="9.140625" style="33"/>
    <col min="8450" max="8450" width="69.28515625" style="33" bestFit="1" customWidth="1"/>
    <col min="8451" max="8451" width="12.5703125" style="33" bestFit="1" customWidth="1"/>
    <col min="8452" max="8452" width="14.28515625" style="33" bestFit="1" customWidth="1"/>
    <col min="8453" max="8705" width="9.140625" style="33"/>
    <col min="8706" max="8706" width="69.28515625" style="33" bestFit="1" customWidth="1"/>
    <col min="8707" max="8707" width="12.5703125" style="33" bestFit="1" customWidth="1"/>
    <col min="8708" max="8708" width="14.28515625" style="33" bestFit="1" customWidth="1"/>
    <col min="8709" max="8961" width="9.140625" style="33"/>
    <col min="8962" max="8962" width="69.28515625" style="33" bestFit="1" customWidth="1"/>
    <col min="8963" max="8963" width="12.5703125" style="33" bestFit="1" customWidth="1"/>
    <col min="8964" max="8964" width="14.28515625" style="33" bestFit="1" customWidth="1"/>
    <col min="8965" max="9217" width="9.140625" style="33"/>
    <col min="9218" max="9218" width="69.28515625" style="33" bestFit="1" customWidth="1"/>
    <col min="9219" max="9219" width="12.5703125" style="33" bestFit="1" customWidth="1"/>
    <col min="9220" max="9220" width="14.28515625" style="33" bestFit="1" customWidth="1"/>
    <col min="9221" max="9473" width="9.140625" style="33"/>
    <col min="9474" max="9474" width="69.28515625" style="33" bestFit="1" customWidth="1"/>
    <col min="9475" max="9475" width="12.5703125" style="33" bestFit="1" customWidth="1"/>
    <col min="9476" max="9476" width="14.28515625" style="33" bestFit="1" customWidth="1"/>
    <col min="9477" max="9729" width="9.140625" style="33"/>
    <col min="9730" max="9730" width="69.28515625" style="33" bestFit="1" customWidth="1"/>
    <col min="9731" max="9731" width="12.5703125" style="33" bestFit="1" customWidth="1"/>
    <col min="9732" max="9732" width="14.28515625" style="33" bestFit="1" customWidth="1"/>
    <col min="9733" max="9985" width="9.140625" style="33"/>
    <col min="9986" max="9986" width="69.28515625" style="33" bestFit="1" customWidth="1"/>
    <col min="9987" max="9987" width="12.5703125" style="33" bestFit="1" customWidth="1"/>
    <col min="9988" max="9988" width="14.28515625" style="33" bestFit="1" customWidth="1"/>
    <col min="9989" max="10241" width="9.140625" style="33"/>
    <col min="10242" max="10242" width="69.28515625" style="33" bestFit="1" customWidth="1"/>
    <col min="10243" max="10243" width="12.5703125" style="33" bestFit="1" customWidth="1"/>
    <col min="10244" max="10244" width="14.28515625" style="33" bestFit="1" customWidth="1"/>
    <col min="10245" max="10497" width="9.140625" style="33"/>
    <col min="10498" max="10498" width="69.28515625" style="33" bestFit="1" customWidth="1"/>
    <col min="10499" max="10499" width="12.5703125" style="33" bestFit="1" customWidth="1"/>
    <col min="10500" max="10500" width="14.28515625" style="33" bestFit="1" customWidth="1"/>
    <col min="10501" max="10753" width="9.140625" style="33"/>
    <col min="10754" max="10754" width="69.28515625" style="33" bestFit="1" customWidth="1"/>
    <col min="10755" max="10755" width="12.5703125" style="33" bestFit="1" customWidth="1"/>
    <col min="10756" max="10756" width="14.28515625" style="33" bestFit="1" customWidth="1"/>
    <col min="10757" max="11009" width="9.140625" style="33"/>
    <col min="11010" max="11010" width="69.28515625" style="33" bestFit="1" customWidth="1"/>
    <col min="11011" max="11011" width="12.5703125" style="33" bestFit="1" customWidth="1"/>
    <col min="11012" max="11012" width="14.28515625" style="33" bestFit="1" customWidth="1"/>
    <col min="11013" max="11265" width="9.140625" style="33"/>
    <col min="11266" max="11266" width="69.28515625" style="33" bestFit="1" customWidth="1"/>
    <col min="11267" max="11267" width="12.5703125" style="33" bestFit="1" customWidth="1"/>
    <col min="11268" max="11268" width="14.28515625" style="33" bestFit="1" customWidth="1"/>
    <col min="11269" max="11521" width="9.140625" style="33"/>
    <col min="11522" max="11522" width="69.28515625" style="33" bestFit="1" customWidth="1"/>
    <col min="11523" max="11523" width="12.5703125" style="33" bestFit="1" customWidth="1"/>
    <col min="11524" max="11524" width="14.28515625" style="33" bestFit="1" customWidth="1"/>
    <col min="11525" max="11777" width="9.140625" style="33"/>
    <col min="11778" max="11778" width="69.28515625" style="33" bestFit="1" customWidth="1"/>
    <col min="11779" max="11779" width="12.5703125" style="33" bestFit="1" customWidth="1"/>
    <col min="11780" max="11780" width="14.28515625" style="33" bestFit="1" customWidth="1"/>
    <col min="11781" max="12033" width="9.140625" style="33"/>
    <col min="12034" max="12034" width="69.28515625" style="33" bestFit="1" customWidth="1"/>
    <col min="12035" max="12035" width="12.5703125" style="33" bestFit="1" customWidth="1"/>
    <col min="12036" max="12036" width="14.28515625" style="33" bestFit="1" customWidth="1"/>
    <col min="12037" max="12289" width="9.140625" style="33"/>
    <col min="12290" max="12290" width="69.28515625" style="33" bestFit="1" customWidth="1"/>
    <col min="12291" max="12291" width="12.5703125" style="33" bestFit="1" customWidth="1"/>
    <col min="12292" max="12292" width="14.28515625" style="33" bestFit="1" customWidth="1"/>
    <col min="12293" max="12545" width="9.140625" style="33"/>
    <col min="12546" max="12546" width="69.28515625" style="33" bestFit="1" customWidth="1"/>
    <col min="12547" max="12547" width="12.5703125" style="33" bestFit="1" customWidth="1"/>
    <col min="12548" max="12548" width="14.28515625" style="33" bestFit="1" customWidth="1"/>
    <col min="12549" max="12801" width="9.140625" style="33"/>
    <col min="12802" max="12802" width="69.28515625" style="33" bestFit="1" customWidth="1"/>
    <col min="12803" max="12803" width="12.5703125" style="33" bestFit="1" customWidth="1"/>
    <col min="12804" max="12804" width="14.28515625" style="33" bestFit="1" customWidth="1"/>
    <col min="12805" max="13057" width="9.140625" style="33"/>
    <col min="13058" max="13058" width="69.28515625" style="33" bestFit="1" customWidth="1"/>
    <col min="13059" max="13059" width="12.5703125" style="33" bestFit="1" customWidth="1"/>
    <col min="13060" max="13060" width="14.28515625" style="33" bestFit="1" customWidth="1"/>
    <col min="13061" max="13313" width="9.140625" style="33"/>
    <col min="13314" max="13314" width="69.28515625" style="33" bestFit="1" customWidth="1"/>
    <col min="13315" max="13315" width="12.5703125" style="33" bestFit="1" customWidth="1"/>
    <col min="13316" max="13316" width="14.28515625" style="33" bestFit="1" customWidth="1"/>
    <col min="13317" max="13569" width="9.140625" style="33"/>
    <col min="13570" max="13570" width="69.28515625" style="33" bestFit="1" customWidth="1"/>
    <col min="13571" max="13571" width="12.5703125" style="33" bestFit="1" customWidth="1"/>
    <col min="13572" max="13572" width="14.28515625" style="33" bestFit="1" customWidth="1"/>
    <col min="13573" max="13825" width="9.140625" style="33"/>
    <col min="13826" max="13826" width="69.28515625" style="33" bestFit="1" customWidth="1"/>
    <col min="13827" max="13827" width="12.5703125" style="33" bestFit="1" customWidth="1"/>
    <col min="13828" max="13828" width="14.28515625" style="33" bestFit="1" customWidth="1"/>
    <col min="13829" max="14081" width="9.140625" style="33"/>
    <col min="14082" max="14082" width="69.28515625" style="33" bestFit="1" customWidth="1"/>
    <col min="14083" max="14083" width="12.5703125" style="33" bestFit="1" customWidth="1"/>
    <col min="14084" max="14084" width="14.28515625" style="33" bestFit="1" customWidth="1"/>
    <col min="14085" max="14337" width="9.140625" style="33"/>
    <col min="14338" max="14338" width="69.28515625" style="33" bestFit="1" customWidth="1"/>
    <col min="14339" max="14339" width="12.5703125" style="33" bestFit="1" customWidth="1"/>
    <col min="14340" max="14340" width="14.28515625" style="33" bestFit="1" customWidth="1"/>
    <col min="14341" max="14593" width="9.140625" style="33"/>
    <col min="14594" max="14594" width="69.28515625" style="33" bestFit="1" customWidth="1"/>
    <col min="14595" max="14595" width="12.5703125" style="33" bestFit="1" customWidth="1"/>
    <col min="14596" max="14596" width="14.28515625" style="33" bestFit="1" customWidth="1"/>
    <col min="14597" max="14849" width="9.140625" style="33"/>
    <col min="14850" max="14850" width="69.28515625" style="33" bestFit="1" customWidth="1"/>
    <col min="14851" max="14851" width="12.5703125" style="33" bestFit="1" customWidth="1"/>
    <col min="14852" max="14852" width="14.28515625" style="33" bestFit="1" customWidth="1"/>
    <col min="14853" max="15105" width="9.140625" style="33"/>
    <col min="15106" max="15106" width="69.28515625" style="33" bestFit="1" customWidth="1"/>
    <col min="15107" max="15107" width="12.5703125" style="33" bestFit="1" customWidth="1"/>
    <col min="15108" max="15108" width="14.28515625" style="33" bestFit="1" customWidth="1"/>
    <col min="15109" max="15361" width="9.140625" style="33"/>
    <col min="15362" max="15362" width="69.28515625" style="33" bestFit="1" customWidth="1"/>
    <col min="15363" max="15363" width="12.5703125" style="33" bestFit="1" customWidth="1"/>
    <col min="15364" max="15364" width="14.28515625" style="33" bestFit="1" customWidth="1"/>
    <col min="15365" max="15617" width="9.140625" style="33"/>
    <col min="15618" max="15618" width="69.28515625" style="33" bestFit="1" customWidth="1"/>
    <col min="15619" max="15619" width="12.5703125" style="33" bestFit="1" customWidth="1"/>
    <col min="15620" max="15620" width="14.28515625" style="33" bestFit="1" customWidth="1"/>
    <col min="15621" max="15873" width="9.140625" style="33"/>
    <col min="15874" max="15874" width="69.28515625" style="33" bestFit="1" customWidth="1"/>
    <col min="15875" max="15875" width="12.5703125" style="33" bestFit="1" customWidth="1"/>
    <col min="15876" max="15876" width="14.28515625" style="33" bestFit="1" customWidth="1"/>
    <col min="15877" max="16129" width="9.140625" style="33"/>
    <col min="16130" max="16130" width="69.28515625" style="33" bestFit="1" customWidth="1"/>
    <col min="16131" max="16131" width="12.5703125" style="33" bestFit="1" customWidth="1"/>
    <col min="16132" max="16132" width="14.28515625" style="33" bestFit="1" customWidth="1"/>
    <col min="16133" max="16384" width="9.140625" style="33"/>
  </cols>
  <sheetData>
    <row r="1" spans="1:3" s="30" customFormat="1" x14ac:dyDescent="0.25">
      <c r="A1" s="29">
        <v>43864</v>
      </c>
      <c r="B1" s="30" t="s">
        <v>51</v>
      </c>
      <c r="C1" s="31">
        <v>100001</v>
      </c>
    </row>
    <row r="2" spans="1:3" x14ac:dyDescent="0.25">
      <c r="A2" s="32">
        <v>43864</v>
      </c>
      <c r="B2" s="33" t="s">
        <v>52</v>
      </c>
      <c r="C2" s="34">
        <v>200001</v>
      </c>
    </row>
    <row r="3" spans="1:3" x14ac:dyDescent="0.25">
      <c r="A3" s="32">
        <v>43864</v>
      </c>
      <c r="B3" s="33" t="s">
        <v>53</v>
      </c>
      <c r="C3" s="34">
        <v>300001</v>
      </c>
    </row>
    <row r="4" spans="1:3" x14ac:dyDescent="0.25">
      <c r="A4" s="32">
        <v>43864</v>
      </c>
      <c r="B4" s="33" t="s">
        <v>54</v>
      </c>
      <c r="C4" s="34">
        <v>100001</v>
      </c>
    </row>
    <row r="5" spans="1:3" x14ac:dyDescent="0.25">
      <c r="A5" s="32">
        <v>43864</v>
      </c>
      <c r="B5" s="33" t="s">
        <v>55</v>
      </c>
      <c r="C5" s="34">
        <v>77771</v>
      </c>
    </row>
    <row r="6" spans="1:3" x14ac:dyDescent="0.25">
      <c r="A6" s="32">
        <v>43864</v>
      </c>
      <c r="B6" s="33" t="s">
        <v>56</v>
      </c>
      <c r="C6" s="34">
        <v>200001</v>
      </c>
    </row>
    <row r="7" spans="1:3" x14ac:dyDescent="0.25">
      <c r="A7" s="32">
        <v>43864</v>
      </c>
      <c r="B7" s="33" t="s">
        <v>57</v>
      </c>
      <c r="C7" s="34">
        <v>300001</v>
      </c>
    </row>
    <row r="8" spans="1:3" x14ac:dyDescent="0.25">
      <c r="A8" s="32">
        <v>43864</v>
      </c>
      <c r="B8" s="33" t="s">
        <v>58</v>
      </c>
      <c r="C8" s="34">
        <v>220001</v>
      </c>
    </row>
    <row r="9" spans="1:3" x14ac:dyDescent="0.25">
      <c r="A9" s="32">
        <v>43864</v>
      </c>
      <c r="B9" s="33" t="s">
        <v>59</v>
      </c>
      <c r="C9" s="34">
        <v>50001</v>
      </c>
    </row>
    <row r="10" spans="1:3" x14ac:dyDescent="0.25">
      <c r="A10" s="32">
        <v>43864</v>
      </c>
      <c r="B10" s="33" t="s">
        <v>60</v>
      </c>
      <c r="C10" s="34">
        <v>300001</v>
      </c>
    </row>
    <row r="11" spans="1:3" x14ac:dyDescent="0.25">
      <c r="A11" s="32">
        <v>43864</v>
      </c>
      <c r="B11" s="33" t="s">
        <v>28</v>
      </c>
      <c r="C11" s="34">
        <v>100001</v>
      </c>
    </row>
    <row r="12" spans="1:3" x14ac:dyDescent="0.25">
      <c r="A12" s="32">
        <v>43864</v>
      </c>
      <c r="B12" s="33" t="s">
        <v>61</v>
      </c>
      <c r="C12" s="34">
        <v>50001</v>
      </c>
    </row>
    <row r="13" spans="1:3" x14ac:dyDescent="0.25">
      <c r="A13" s="32">
        <v>43864</v>
      </c>
      <c r="B13" s="33" t="s">
        <v>62</v>
      </c>
      <c r="C13" s="34">
        <v>50001</v>
      </c>
    </row>
    <row r="14" spans="1:3" x14ac:dyDescent="0.25">
      <c r="A14" s="32">
        <v>43864</v>
      </c>
      <c r="B14" s="33" t="s">
        <v>63</v>
      </c>
      <c r="C14" s="34">
        <v>100001</v>
      </c>
    </row>
    <row r="15" spans="1:3" x14ac:dyDescent="0.25">
      <c r="A15" s="32">
        <v>43864</v>
      </c>
      <c r="B15" s="33" t="s">
        <v>64</v>
      </c>
      <c r="C15" s="34">
        <v>100001</v>
      </c>
    </row>
    <row r="16" spans="1:3" x14ac:dyDescent="0.25">
      <c r="A16" s="32">
        <v>43864</v>
      </c>
      <c r="B16" s="33" t="s">
        <v>65</v>
      </c>
      <c r="C16" s="34">
        <v>300001</v>
      </c>
    </row>
    <row r="17" spans="1:3" x14ac:dyDescent="0.25">
      <c r="A17" s="32">
        <v>43864</v>
      </c>
      <c r="B17" s="33" t="s">
        <v>66</v>
      </c>
      <c r="C17" s="34">
        <v>30001</v>
      </c>
    </row>
    <row r="18" spans="1:3" x14ac:dyDescent="0.25">
      <c r="A18" s="32">
        <v>43864</v>
      </c>
      <c r="B18" s="33" t="s">
        <v>67</v>
      </c>
      <c r="C18" s="34">
        <v>10001</v>
      </c>
    </row>
    <row r="19" spans="1:3" x14ac:dyDescent="0.25">
      <c r="A19" s="32">
        <v>43864</v>
      </c>
      <c r="B19" s="33" t="s">
        <v>68</v>
      </c>
      <c r="C19" s="34">
        <v>100001</v>
      </c>
    </row>
    <row r="20" spans="1:3" x14ac:dyDescent="0.25">
      <c r="A20" s="32">
        <v>43864</v>
      </c>
      <c r="B20" s="33" t="s">
        <v>69</v>
      </c>
      <c r="C20" s="34">
        <v>50001</v>
      </c>
    </row>
    <row r="21" spans="1:3" x14ac:dyDescent="0.25">
      <c r="A21" s="32">
        <v>43864</v>
      </c>
      <c r="B21" s="33" t="s">
        <v>70</v>
      </c>
      <c r="C21" s="34">
        <v>168001</v>
      </c>
    </row>
    <row r="22" spans="1:3" x14ac:dyDescent="0.25">
      <c r="A22" s="32">
        <v>43864</v>
      </c>
      <c r="B22" s="33" t="s">
        <v>71</v>
      </c>
      <c r="C22" s="34">
        <v>30001</v>
      </c>
    </row>
    <row r="23" spans="1:3" x14ac:dyDescent="0.25">
      <c r="A23" s="32">
        <v>43864</v>
      </c>
      <c r="B23" s="33" t="s">
        <v>72</v>
      </c>
      <c r="C23" s="34">
        <v>200001</v>
      </c>
    </row>
    <row r="24" spans="1:3" x14ac:dyDescent="0.25">
      <c r="A24" s="32">
        <v>43864</v>
      </c>
      <c r="B24" s="33" t="s">
        <v>73</v>
      </c>
      <c r="C24" s="34">
        <v>200001</v>
      </c>
    </row>
    <row r="25" spans="1:3" x14ac:dyDescent="0.25">
      <c r="A25" s="32">
        <v>43864</v>
      </c>
      <c r="B25" s="33" t="s">
        <v>74</v>
      </c>
      <c r="C25" s="34">
        <v>30001</v>
      </c>
    </row>
    <row r="26" spans="1:3" x14ac:dyDescent="0.25">
      <c r="A26" s="32">
        <v>43864</v>
      </c>
      <c r="B26" s="33" t="s">
        <v>75</v>
      </c>
      <c r="C26" s="34">
        <v>50001</v>
      </c>
    </row>
    <row r="27" spans="1:3" x14ac:dyDescent="0.25">
      <c r="A27" s="32">
        <v>43864</v>
      </c>
      <c r="B27" s="33" t="s">
        <v>76</v>
      </c>
      <c r="C27" s="34">
        <v>200001</v>
      </c>
    </row>
    <row r="28" spans="1:3" x14ac:dyDescent="0.25">
      <c r="A28" s="32">
        <v>43864</v>
      </c>
      <c r="B28" s="33" t="s">
        <v>20</v>
      </c>
      <c r="C28" s="34">
        <v>380001</v>
      </c>
    </row>
    <row r="29" spans="1:3" x14ac:dyDescent="0.25">
      <c r="A29" s="32">
        <v>43864</v>
      </c>
      <c r="B29" s="33" t="s">
        <v>77</v>
      </c>
      <c r="C29" s="34">
        <v>500001</v>
      </c>
    </row>
    <row r="30" spans="1:3" x14ac:dyDescent="0.25">
      <c r="A30" s="32">
        <v>43864</v>
      </c>
      <c r="B30" s="33" t="s">
        <v>78</v>
      </c>
      <c r="C30" s="34">
        <v>150001</v>
      </c>
    </row>
    <row r="31" spans="1:3" x14ac:dyDescent="0.25">
      <c r="A31" s="32">
        <v>43864</v>
      </c>
      <c r="B31" s="33" t="s">
        <v>79</v>
      </c>
      <c r="C31" s="34">
        <v>50000</v>
      </c>
    </row>
    <row r="32" spans="1:3" x14ac:dyDescent="0.25">
      <c r="A32" s="32">
        <v>43864</v>
      </c>
      <c r="B32" s="33" t="s">
        <v>80</v>
      </c>
      <c r="C32" s="34">
        <v>250001</v>
      </c>
    </row>
    <row r="33" spans="1:3" x14ac:dyDescent="0.25">
      <c r="A33" s="32">
        <v>43864</v>
      </c>
      <c r="B33" s="33" t="s">
        <v>81</v>
      </c>
      <c r="C33" s="34">
        <v>50001</v>
      </c>
    </row>
    <row r="34" spans="1:3" x14ac:dyDescent="0.25">
      <c r="A34" s="32">
        <v>43864</v>
      </c>
      <c r="B34" s="33" t="s">
        <v>82</v>
      </c>
      <c r="C34" s="34">
        <v>300001</v>
      </c>
    </row>
    <row r="35" spans="1:3" x14ac:dyDescent="0.25">
      <c r="A35" s="32">
        <v>43864</v>
      </c>
      <c r="B35" s="33" t="s">
        <v>83</v>
      </c>
      <c r="C35" s="34">
        <v>150001</v>
      </c>
    </row>
    <row r="36" spans="1:3" x14ac:dyDescent="0.25">
      <c r="A36" s="32">
        <v>43865</v>
      </c>
      <c r="B36" s="33" t="s">
        <v>84</v>
      </c>
      <c r="C36" s="34">
        <v>100001</v>
      </c>
    </row>
    <row r="37" spans="1:3" x14ac:dyDescent="0.25">
      <c r="A37" s="32">
        <v>43865</v>
      </c>
      <c r="B37" s="33" t="s">
        <v>85</v>
      </c>
      <c r="C37" s="34">
        <v>300001</v>
      </c>
    </row>
    <row r="38" spans="1:3" x14ac:dyDescent="0.25">
      <c r="A38" s="32">
        <v>43865</v>
      </c>
      <c r="B38" s="33" t="s">
        <v>86</v>
      </c>
      <c r="C38" s="34">
        <v>100001</v>
      </c>
    </row>
    <row r="39" spans="1:3" x14ac:dyDescent="0.25">
      <c r="A39" s="32">
        <v>43865</v>
      </c>
      <c r="B39" s="33" t="s">
        <v>87</v>
      </c>
      <c r="C39" s="34">
        <v>200001</v>
      </c>
    </row>
    <row r="40" spans="1:3" x14ac:dyDescent="0.25">
      <c r="A40" s="32">
        <v>43865</v>
      </c>
      <c r="B40" s="33" t="s">
        <v>88</v>
      </c>
      <c r="C40" s="34">
        <v>30000</v>
      </c>
    </row>
    <row r="41" spans="1:3" x14ac:dyDescent="0.25">
      <c r="A41" s="32">
        <v>43865</v>
      </c>
      <c r="B41" s="33" t="s">
        <v>89</v>
      </c>
      <c r="C41" s="34">
        <v>100000</v>
      </c>
    </row>
    <row r="42" spans="1:3" x14ac:dyDescent="0.25">
      <c r="A42" s="32">
        <v>43865</v>
      </c>
      <c r="B42" s="33" t="s">
        <v>90</v>
      </c>
      <c r="C42" s="34">
        <v>200001</v>
      </c>
    </row>
    <row r="43" spans="1:3" x14ac:dyDescent="0.25">
      <c r="A43" s="32">
        <v>43865</v>
      </c>
      <c r="B43" s="33" t="s">
        <v>91</v>
      </c>
      <c r="C43" s="34">
        <v>200001</v>
      </c>
    </row>
    <row r="44" spans="1:3" x14ac:dyDescent="0.25">
      <c r="A44" s="32">
        <v>43865</v>
      </c>
      <c r="B44" s="33" t="s">
        <v>92</v>
      </c>
      <c r="C44" s="34">
        <v>100001</v>
      </c>
    </row>
    <row r="45" spans="1:3" x14ac:dyDescent="0.25">
      <c r="A45" s="32">
        <v>43865</v>
      </c>
      <c r="B45" s="33" t="s">
        <v>93</v>
      </c>
      <c r="C45" s="34">
        <v>1000001</v>
      </c>
    </row>
    <row r="46" spans="1:3" x14ac:dyDescent="0.25">
      <c r="A46" s="32">
        <v>43865</v>
      </c>
      <c r="B46" s="33" t="s">
        <v>94</v>
      </c>
      <c r="C46" s="34">
        <v>20001</v>
      </c>
    </row>
    <row r="47" spans="1:3" x14ac:dyDescent="0.25">
      <c r="A47" s="32">
        <v>43865</v>
      </c>
      <c r="B47" s="33" t="s">
        <v>95</v>
      </c>
      <c r="C47" s="34">
        <v>300000</v>
      </c>
    </row>
    <row r="48" spans="1:3" x14ac:dyDescent="0.25">
      <c r="A48" s="32">
        <v>43865</v>
      </c>
      <c r="B48" s="33" t="s">
        <v>96</v>
      </c>
      <c r="C48" s="34">
        <v>1000001</v>
      </c>
    </row>
    <row r="49" spans="1:3" x14ac:dyDescent="0.25">
      <c r="A49" s="32">
        <v>43865</v>
      </c>
      <c r="B49" s="33" t="s">
        <v>97</v>
      </c>
      <c r="C49" s="34">
        <v>2000001</v>
      </c>
    </row>
    <row r="50" spans="1:3" x14ac:dyDescent="0.25">
      <c r="A50" s="32">
        <v>43865</v>
      </c>
      <c r="B50" s="33" t="s">
        <v>98</v>
      </c>
      <c r="C50" s="34">
        <v>100001</v>
      </c>
    </row>
    <row r="51" spans="1:3" x14ac:dyDescent="0.25">
      <c r="A51" s="32">
        <v>43865</v>
      </c>
      <c r="B51" s="33" t="s">
        <v>99</v>
      </c>
      <c r="C51" s="34">
        <v>100001</v>
      </c>
    </row>
    <row r="52" spans="1:3" x14ac:dyDescent="0.25">
      <c r="A52" s="32">
        <v>43865</v>
      </c>
      <c r="B52" s="33" t="s">
        <v>100</v>
      </c>
      <c r="C52" s="34">
        <v>150000</v>
      </c>
    </row>
    <row r="53" spans="1:3" x14ac:dyDescent="0.25">
      <c r="A53" s="32">
        <v>43865</v>
      </c>
      <c r="B53" s="33" t="s">
        <v>101</v>
      </c>
      <c r="C53" s="34">
        <v>250001</v>
      </c>
    </row>
    <row r="54" spans="1:3" x14ac:dyDescent="0.25">
      <c r="A54" s="32">
        <v>43865</v>
      </c>
      <c r="B54" s="33" t="s">
        <v>102</v>
      </c>
      <c r="C54" s="34">
        <v>1000001</v>
      </c>
    </row>
    <row r="55" spans="1:3" x14ac:dyDescent="0.25">
      <c r="A55" s="32">
        <v>43865</v>
      </c>
      <c r="B55" s="33" t="s">
        <v>12</v>
      </c>
      <c r="C55" s="34">
        <v>300001</v>
      </c>
    </row>
    <row r="56" spans="1:3" x14ac:dyDescent="0.25">
      <c r="A56" s="32">
        <v>43865</v>
      </c>
      <c r="B56" s="33" t="s">
        <v>103</v>
      </c>
      <c r="C56" s="34">
        <v>500001</v>
      </c>
    </row>
    <row r="57" spans="1:3" x14ac:dyDescent="0.25">
      <c r="A57" s="32">
        <v>43865</v>
      </c>
      <c r="B57" s="33" t="s">
        <v>104</v>
      </c>
      <c r="C57" s="34">
        <v>200001</v>
      </c>
    </row>
    <row r="58" spans="1:3" x14ac:dyDescent="0.25">
      <c r="A58" s="32">
        <v>43865</v>
      </c>
      <c r="B58" s="33" t="s">
        <v>105</v>
      </c>
      <c r="C58" s="34">
        <v>200001</v>
      </c>
    </row>
    <row r="59" spans="1:3" x14ac:dyDescent="0.25">
      <c r="A59" s="32">
        <v>43865</v>
      </c>
      <c r="B59" s="33" t="s">
        <v>106</v>
      </c>
      <c r="C59" s="34">
        <v>150001</v>
      </c>
    </row>
    <row r="60" spans="1:3" x14ac:dyDescent="0.25">
      <c r="A60" s="32">
        <v>43865</v>
      </c>
      <c r="B60" s="33" t="s">
        <v>107</v>
      </c>
      <c r="C60" s="34">
        <v>120001</v>
      </c>
    </row>
    <row r="61" spans="1:3" x14ac:dyDescent="0.25">
      <c r="A61" s="32">
        <v>43865</v>
      </c>
      <c r="B61" s="33" t="s">
        <v>108</v>
      </c>
      <c r="C61" s="34">
        <v>500001</v>
      </c>
    </row>
    <row r="62" spans="1:3" x14ac:dyDescent="0.25">
      <c r="A62" s="32">
        <v>43865</v>
      </c>
      <c r="B62" s="33" t="s">
        <v>109</v>
      </c>
      <c r="C62" s="34">
        <v>150001</v>
      </c>
    </row>
    <row r="63" spans="1:3" x14ac:dyDescent="0.25">
      <c r="A63" s="32">
        <v>43865</v>
      </c>
      <c r="B63" s="33" t="s">
        <v>110</v>
      </c>
      <c r="C63" s="34">
        <v>200001</v>
      </c>
    </row>
    <row r="64" spans="1:3" x14ac:dyDescent="0.25">
      <c r="A64" s="32">
        <v>43865</v>
      </c>
      <c r="B64" s="33" t="s">
        <v>111</v>
      </c>
      <c r="C64" s="34">
        <v>150001</v>
      </c>
    </row>
    <row r="65" spans="1:3" x14ac:dyDescent="0.25">
      <c r="A65" s="32">
        <v>43865</v>
      </c>
      <c r="B65" s="33" t="s">
        <v>112</v>
      </c>
      <c r="C65" s="34">
        <v>300001</v>
      </c>
    </row>
    <row r="66" spans="1:3" x14ac:dyDescent="0.25">
      <c r="A66" s="32">
        <v>43865</v>
      </c>
      <c r="B66" s="33" t="s">
        <v>113</v>
      </c>
      <c r="C66" s="34">
        <v>10001</v>
      </c>
    </row>
    <row r="67" spans="1:3" x14ac:dyDescent="0.25">
      <c r="A67" s="32">
        <v>43865</v>
      </c>
      <c r="B67" s="33" t="s">
        <v>114</v>
      </c>
      <c r="C67" s="34">
        <v>200001</v>
      </c>
    </row>
    <row r="68" spans="1:3" x14ac:dyDescent="0.25">
      <c r="A68" s="32">
        <v>43865</v>
      </c>
      <c r="B68" s="33" t="s">
        <v>115</v>
      </c>
      <c r="C68" s="34">
        <v>200001</v>
      </c>
    </row>
    <row r="69" spans="1:3" x14ac:dyDescent="0.25">
      <c r="A69" s="32">
        <v>43865</v>
      </c>
      <c r="B69" s="33" t="s">
        <v>24</v>
      </c>
      <c r="C69" s="34">
        <v>50001</v>
      </c>
    </row>
    <row r="70" spans="1:3" x14ac:dyDescent="0.25">
      <c r="A70" s="32">
        <v>43865</v>
      </c>
      <c r="B70" s="33" t="s">
        <v>24</v>
      </c>
      <c r="C70" s="34">
        <v>150001</v>
      </c>
    </row>
    <row r="71" spans="1:3" x14ac:dyDescent="0.25">
      <c r="A71" s="32">
        <v>43865</v>
      </c>
      <c r="B71" s="33" t="s">
        <v>116</v>
      </c>
      <c r="C71" s="34">
        <v>200001</v>
      </c>
    </row>
    <row r="72" spans="1:3" x14ac:dyDescent="0.25">
      <c r="A72" s="32">
        <v>43865</v>
      </c>
      <c r="B72" s="33" t="s">
        <v>117</v>
      </c>
      <c r="C72" s="34">
        <v>500001</v>
      </c>
    </row>
    <row r="73" spans="1:3" x14ac:dyDescent="0.25">
      <c r="A73" s="32">
        <v>43865</v>
      </c>
      <c r="B73" s="33" t="s">
        <v>118</v>
      </c>
      <c r="C73" s="34">
        <v>150001</v>
      </c>
    </row>
    <row r="74" spans="1:3" x14ac:dyDescent="0.25">
      <c r="A74" s="32">
        <v>43865</v>
      </c>
      <c r="B74" s="33" t="s">
        <v>119</v>
      </c>
      <c r="C74" s="34">
        <v>100001</v>
      </c>
    </row>
    <row r="75" spans="1:3" x14ac:dyDescent="0.25">
      <c r="A75" s="32">
        <v>43865</v>
      </c>
      <c r="B75" s="33" t="s">
        <v>120</v>
      </c>
      <c r="C75" s="34">
        <v>100001</v>
      </c>
    </row>
    <row r="76" spans="1:3" x14ac:dyDescent="0.25">
      <c r="A76" s="32">
        <v>43865</v>
      </c>
      <c r="B76" s="33" t="s">
        <v>121</v>
      </c>
      <c r="C76" s="34">
        <v>50001</v>
      </c>
    </row>
    <row r="77" spans="1:3" x14ac:dyDescent="0.25">
      <c r="A77" s="32">
        <v>43865</v>
      </c>
      <c r="B77" s="33" t="s">
        <v>122</v>
      </c>
      <c r="C77" s="34">
        <v>125001</v>
      </c>
    </row>
    <row r="78" spans="1:3" x14ac:dyDescent="0.25">
      <c r="A78" s="32">
        <v>43865</v>
      </c>
      <c r="B78" s="33" t="s">
        <v>123</v>
      </c>
      <c r="C78" s="34">
        <v>100001</v>
      </c>
    </row>
    <row r="79" spans="1:3" x14ac:dyDescent="0.25">
      <c r="A79" s="32">
        <v>43865</v>
      </c>
      <c r="B79" s="33" t="s">
        <v>124</v>
      </c>
      <c r="C79" s="34">
        <v>100001</v>
      </c>
    </row>
    <row r="80" spans="1:3" x14ac:dyDescent="0.25">
      <c r="A80" s="32">
        <v>43865</v>
      </c>
      <c r="B80" s="33" t="s">
        <v>125</v>
      </c>
      <c r="C80" s="34">
        <v>1000001</v>
      </c>
    </row>
    <row r="81" spans="1:3" x14ac:dyDescent="0.25">
      <c r="A81" s="32">
        <v>43865</v>
      </c>
      <c r="B81" s="33" t="s">
        <v>126</v>
      </c>
      <c r="C81" s="34">
        <v>300001</v>
      </c>
    </row>
    <row r="82" spans="1:3" x14ac:dyDescent="0.25">
      <c r="A82" s="32">
        <v>43865</v>
      </c>
      <c r="B82" s="33" t="s">
        <v>127</v>
      </c>
      <c r="C82" s="34">
        <v>200002</v>
      </c>
    </row>
    <row r="83" spans="1:3" x14ac:dyDescent="0.25">
      <c r="A83" s="32">
        <v>43865</v>
      </c>
      <c r="B83" s="33" t="s">
        <v>128</v>
      </c>
      <c r="C83" s="34">
        <v>200001</v>
      </c>
    </row>
    <row r="84" spans="1:3" x14ac:dyDescent="0.25">
      <c r="A84" s="32">
        <v>43865</v>
      </c>
      <c r="B84" s="33" t="s">
        <v>107</v>
      </c>
      <c r="C84" s="34">
        <v>200001</v>
      </c>
    </row>
    <row r="85" spans="1:3" x14ac:dyDescent="0.25">
      <c r="A85" s="32">
        <v>43865</v>
      </c>
      <c r="B85" s="33" t="s">
        <v>129</v>
      </c>
      <c r="C85" s="34">
        <v>200001</v>
      </c>
    </row>
    <row r="86" spans="1:3" x14ac:dyDescent="0.25">
      <c r="A86" s="32">
        <v>43865</v>
      </c>
      <c r="B86" s="33" t="s">
        <v>130</v>
      </c>
      <c r="C86" s="34">
        <v>500001</v>
      </c>
    </row>
    <row r="87" spans="1:3" x14ac:dyDescent="0.25">
      <c r="A87" s="32">
        <v>43865</v>
      </c>
      <c r="B87" s="33" t="s">
        <v>131</v>
      </c>
      <c r="C87" s="34">
        <v>500000</v>
      </c>
    </row>
    <row r="88" spans="1:3" x14ac:dyDescent="0.25">
      <c r="A88" s="32">
        <v>43865</v>
      </c>
      <c r="B88" s="33" t="s">
        <v>132</v>
      </c>
      <c r="C88" s="34">
        <v>100001</v>
      </c>
    </row>
    <row r="89" spans="1:3" x14ac:dyDescent="0.25">
      <c r="A89" s="32">
        <v>43865</v>
      </c>
      <c r="B89" s="33" t="s">
        <v>133</v>
      </c>
      <c r="C89" s="34">
        <v>500001</v>
      </c>
    </row>
    <row r="90" spans="1:3" x14ac:dyDescent="0.25">
      <c r="A90" s="32">
        <v>43865</v>
      </c>
      <c r="B90" s="33" t="s">
        <v>107</v>
      </c>
      <c r="C90" s="34">
        <v>120001</v>
      </c>
    </row>
    <row r="91" spans="1:3" x14ac:dyDescent="0.25">
      <c r="A91" s="32">
        <v>43865</v>
      </c>
      <c r="B91" s="33" t="s">
        <v>134</v>
      </c>
      <c r="C91" s="34">
        <v>300001</v>
      </c>
    </row>
    <row r="92" spans="1:3" x14ac:dyDescent="0.25">
      <c r="A92" s="32">
        <v>43865</v>
      </c>
      <c r="B92" s="33" t="s">
        <v>135</v>
      </c>
      <c r="C92" s="34">
        <v>200001</v>
      </c>
    </row>
    <row r="93" spans="1:3" x14ac:dyDescent="0.25">
      <c r="A93" s="32">
        <v>43865</v>
      </c>
      <c r="B93" s="33" t="s">
        <v>136</v>
      </c>
      <c r="C93" s="34">
        <v>200001</v>
      </c>
    </row>
    <row r="94" spans="1:3" x14ac:dyDescent="0.25">
      <c r="A94" s="32">
        <v>43865</v>
      </c>
      <c r="B94" s="33" t="s">
        <v>137</v>
      </c>
      <c r="C94" s="34">
        <v>100001</v>
      </c>
    </row>
    <row r="95" spans="1:3" x14ac:dyDescent="0.25">
      <c r="A95" s="32">
        <v>43865</v>
      </c>
      <c r="B95" s="33" t="s">
        <v>138</v>
      </c>
      <c r="C95" s="34">
        <v>100001</v>
      </c>
    </row>
    <row r="96" spans="1:3" x14ac:dyDescent="0.25">
      <c r="A96" s="32">
        <v>43865</v>
      </c>
      <c r="B96" s="33" t="s">
        <v>139</v>
      </c>
      <c r="C96" s="34">
        <v>100001</v>
      </c>
    </row>
    <row r="97" spans="1:3" x14ac:dyDescent="0.25">
      <c r="A97" s="32">
        <v>43865</v>
      </c>
      <c r="B97" s="33" t="s">
        <v>140</v>
      </c>
      <c r="C97" s="34">
        <v>100001</v>
      </c>
    </row>
    <row r="98" spans="1:3" x14ac:dyDescent="0.25">
      <c r="A98" s="32">
        <v>43865</v>
      </c>
      <c r="B98" s="33" t="s">
        <v>141</v>
      </c>
      <c r="C98" s="34">
        <v>500001</v>
      </c>
    </row>
    <row r="99" spans="1:3" x14ac:dyDescent="0.25">
      <c r="A99" s="32">
        <v>43865</v>
      </c>
      <c r="B99" s="33" t="s">
        <v>142</v>
      </c>
      <c r="C99" s="34">
        <v>100001</v>
      </c>
    </row>
    <row r="100" spans="1:3" x14ac:dyDescent="0.25">
      <c r="A100" s="32">
        <v>43865</v>
      </c>
      <c r="B100" s="33" t="s">
        <v>143</v>
      </c>
      <c r="C100" s="34">
        <v>100001</v>
      </c>
    </row>
    <row r="101" spans="1:3" x14ac:dyDescent="0.25">
      <c r="A101" s="32">
        <v>43865</v>
      </c>
      <c r="B101" s="33" t="s">
        <v>144</v>
      </c>
      <c r="C101" s="34">
        <v>500001</v>
      </c>
    </row>
    <row r="102" spans="1:3" x14ac:dyDescent="0.25">
      <c r="A102" s="32">
        <v>43865</v>
      </c>
      <c r="B102" s="33" t="s">
        <v>145</v>
      </c>
      <c r="C102" s="34">
        <v>200001</v>
      </c>
    </row>
    <row r="103" spans="1:3" x14ac:dyDescent="0.25">
      <c r="A103" s="32">
        <v>43865</v>
      </c>
      <c r="B103" s="33" t="s">
        <v>146</v>
      </c>
      <c r="C103" s="34">
        <v>100001</v>
      </c>
    </row>
    <row r="104" spans="1:3" x14ac:dyDescent="0.25">
      <c r="A104" s="32">
        <v>43865</v>
      </c>
      <c r="B104" s="33" t="s">
        <v>147</v>
      </c>
      <c r="C104" s="34">
        <v>100001</v>
      </c>
    </row>
    <row r="105" spans="1:3" x14ac:dyDescent="0.25">
      <c r="A105" s="32">
        <v>43865</v>
      </c>
      <c r="B105" s="33" t="s">
        <v>148</v>
      </c>
      <c r="C105" s="34">
        <v>200001</v>
      </c>
    </row>
    <row r="106" spans="1:3" x14ac:dyDescent="0.25">
      <c r="A106" s="32">
        <v>43865</v>
      </c>
      <c r="B106" s="33" t="s">
        <v>149</v>
      </c>
      <c r="C106" s="34">
        <v>150001</v>
      </c>
    </row>
    <row r="107" spans="1:3" x14ac:dyDescent="0.25">
      <c r="A107" s="32">
        <v>43865</v>
      </c>
      <c r="B107" s="33" t="s">
        <v>150</v>
      </c>
      <c r="C107" s="34">
        <v>50000</v>
      </c>
    </row>
    <row r="108" spans="1:3" x14ac:dyDescent="0.25">
      <c r="A108" s="32">
        <v>43865</v>
      </c>
      <c r="B108" s="33" t="s">
        <v>151</v>
      </c>
      <c r="C108" s="34">
        <v>100001</v>
      </c>
    </row>
    <row r="109" spans="1:3" x14ac:dyDescent="0.25">
      <c r="A109" s="32">
        <v>43865</v>
      </c>
      <c r="B109" s="33" t="s">
        <v>152</v>
      </c>
      <c r="C109" s="34">
        <v>300001</v>
      </c>
    </row>
    <row r="110" spans="1:3" x14ac:dyDescent="0.25">
      <c r="A110" s="32">
        <v>43865</v>
      </c>
      <c r="B110" s="33" t="s">
        <v>153</v>
      </c>
      <c r="C110" s="34">
        <v>300001</v>
      </c>
    </row>
    <row r="111" spans="1:3" x14ac:dyDescent="0.25">
      <c r="A111" s="32">
        <v>43865</v>
      </c>
      <c r="B111" s="33" t="s">
        <v>154</v>
      </c>
      <c r="C111" s="34">
        <v>110001</v>
      </c>
    </row>
    <row r="112" spans="1:3" x14ac:dyDescent="0.25">
      <c r="A112" s="32">
        <v>43865</v>
      </c>
      <c r="B112" s="33" t="s">
        <v>155</v>
      </c>
      <c r="C112" s="34">
        <v>150001</v>
      </c>
    </row>
    <row r="113" spans="1:3" x14ac:dyDescent="0.25">
      <c r="A113" s="32">
        <v>43865</v>
      </c>
      <c r="B113" s="33" t="s">
        <v>86</v>
      </c>
      <c r="C113" s="34">
        <v>100001</v>
      </c>
    </row>
    <row r="114" spans="1:3" x14ac:dyDescent="0.25">
      <c r="A114" s="32">
        <v>43865</v>
      </c>
      <c r="B114" s="33" t="s">
        <v>156</v>
      </c>
      <c r="C114" s="34">
        <v>500001</v>
      </c>
    </row>
    <row r="115" spans="1:3" x14ac:dyDescent="0.25">
      <c r="A115" s="32">
        <v>43865</v>
      </c>
      <c r="B115" s="33" t="s">
        <v>157</v>
      </c>
      <c r="C115" s="34">
        <v>100001</v>
      </c>
    </row>
    <row r="116" spans="1:3" x14ac:dyDescent="0.25">
      <c r="A116" s="32">
        <v>43865</v>
      </c>
      <c r="B116" s="33" t="s">
        <v>158</v>
      </c>
      <c r="C116" s="34">
        <v>300001</v>
      </c>
    </row>
    <row r="117" spans="1:3" x14ac:dyDescent="0.25">
      <c r="A117" s="32">
        <v>43865</v>
      </c>
      <c r="B117" s="33" t="s">
        <v>159</v>
      </c>
      <c r="C117" s="34">
        <v>100001</v>
      </c>
    </row>
    <row r="118" spans="1:3" x14ac:dyDescent="0.25">
      <c r="A118" s="32">
        <v>43865</v>
      </c>
      <c r="B118" s="33" t="s">
        <v>160</v>
      </c>
      <c r="C118" s="34">
        <v>500001</v>
      </c>
    </row>
    <row r="119" spans="1:3" x14ac:dyDescent="0.25">
      <c r="A119" s="32">
        <v>43865</v>
      </c>
      <c r="B119" s="33" t="s">
        <v>161</v>
      </c>
      <c r="C119" s="34">
        <v>500001</v>
      </c>
    </row>
    <row r="120" spans="1:3" x14ac:dyDescent="0.25">
      <c r="A120" s="32">
        <v>43865</v>
      </c>
      <c r="B120" s="33" t="s">
        <v>162</v>
      </c>
      <c r="C120" s="34">
        <v>100001</v>
      </c>
    </row>
    <row r="121" spans="1:3" x14ac:dyDescent="0.25">
      <c r="A121" s="32">
        <v>43865</v>
      </c>
      <c r="B121" s="33" t="s">
        <v>163</v>
      </c>
      <c r="C121" s="34">
        <v>100001</v>
      </c>
    </row>
    <row r="122" spans="1:3" x14ac:dyDescent="0.25">
      <c r="A122" s="32">
        <v>43865</v>
      </c>
      <c r="B122" s="33" t="s">
        <v>164</v>
      </c>
      <c r="C122" s="34">
        <v>100001</v>
      </c>
    </row>
    <row r="123" spans="1:3" x14ac:dyDescent="0.25">
      <c r="A123" s="32">
        <v>43865</v>
      </c>
      <c r="B123" s="33" t="s">
        <v>165</v>
      </c>
      <c r="C123" s="34">
        <v>200001</v>
      </c>
    </row>
    <row r="124" spans="1:3" x14ac:dyDescent="0.25">
      <c r="A124" s="32">
        <v>43865</v>
      </c>
      <c r="B124" s="33" t="s">
        <v>166</v>
      </c>
      <c r="C124" s="34">
        <v>200001</v>
      </c>
    </row>
    <row r="125" spans="1:3" x14ac:dyDescent="0.25">
      <c r="A125" s="32">
        <v>43865</v>
      </c>
      <c r="B125" s="33" t="s">
        <v>167</v>
      </c>
      <c r="C125" s="34">
        <v>1000001</v>
      </c>
    </row>
    <row r="126" spans="1:3" x14ac:dyDescent="0.25">
      <c r="A126" s="32">
        <v>43865</v>
      </c>
      <c r="B126" s="33" t="s">
        <v>43</v>
      </c>
      <c r="C126" s="34">
        <v>200001</v>
      </c>
    </row>
    <row r="127" spans="1:3" x14ac:dyDescent="0.25">
      <c r="A127" s="32">
        <v>43865</v>
      </c>
      <c r="B127" s="33" t="s">
        <v>168</v>
      </c>
      <c r="C127" s="34">
        <v>500001</v>
      </c>
    </row>
    <row r="128" spans="1:3" x14ac:dyDescent="0.25">
      <c r="A128" s="32">
        <v>43865</v>
      </c>
      <c r="B128" s="33" t="s">
        <v>169</v>
      </c>
      <c r="C128" s="34">
        <v>1000411</v>
      </c>
    </row>
    <row r="129" spans="1:3" x14ac:dyDescent="0.25">
      <c r="A129" s="32">
        <v>43865</v>
      </c>
      <c r="B129" s="33" t="s">
        <v>170</v>
      </c>
      <c r="C129" s="34">
        <v>200001</v>
      </c>
    </row>
    <row r="130" spans="1:3" x14ac:dyDescent="0.25">
      <c r="A130" s="32">
        <v>43865</v>
      </c>
      <c r="B130" s="33" t="s">
        <v>171</v>
      </c>
      <c r="C130" s="34">
        <v>100000</v>
      </c>
    </row>
    <row r="131" spans="1:3" x14ac:dyDescent="0.25">
      <c r="A131" s="32">
        <v>43865</v>
      </c>
      <c r="B131" s="33" t="s">
        <v>77</v>
      </c>
      <c r="C131" s="34">
        <v>200001</v>
      </c>
    </row>
    <row r="132" spans="1:3" x14ac:dyDescent="0.25">
      <c r="A132" s="32">
        <v>43865</v>
      </c>
      <c r="B132" s="33" t="s">
        <v>172</v>
      </c>
      <c r="C132" s="34">
        <v>100001</v>
      </c>
    </row>
    <row r="133" spans="1:3" x14ac:dyDescent="0.25">
      <c r="A133" s="32">
        <v>43865</v>
      </c>
      <c r="B133" s="33" t="s">
        <v>173</v>
      </c>
      <c r="C133" s="34">
        <v>200001</v>
      </c>
    </row>
    <row r="134" spans="1:3" x14ac:dyDescent="0.25">
      <c r="A134" s="32">
        <v>43865</v>
      </c>
      <c r="B134" s="33" t="s">
        <v>174</v>
      </c>
      <c r="C134" s="34">
        <v>100001</v>
      </c>
    </row>
    <row r="135" spans="1:3" x14ac:dyDescent="0.25">
      <c r="A135" s="32">
        <v>43865</v>
      </c>
      <c r="B135" s="33" t="s">
        <v>175</v>
      </c>
      <c r="C135" s="34">
        <v>100001</v>
      </c>
    </row>
    <row r="136" spans="1:3" x14ac:dyDescent="0.25">
      <c r="A136" s="32">
        <v>43865</v>
      </c>
      <c r="B136" s="33" t="s">
        <v>176</v>
      </c>
      <c r="C136" s="34">
        <v>250000</v>
      </c>
    </row>
    <row r="137" spans="1:3" x14ac:dyDescent="0.25">
      <c r="A137" s="32">
        <v>43865</v>
      </c>
      <c r="B137" s="33" t="s">
        <v>177</v>
      </c>
      <c r="C137" s="34">
        <v>200001</v>
      </c>
    </row>
    <row r="138" spans="1:3" x14ac:dyDescent="0.25">
      <c r="A138" s="32">
        <v>43865</v>
      </c>
      <c r="B138" s="33" t="s">
        <v>25</v>
      </c>
      <c r="C138" s="34">
        <v>300001</v>
      </c>
    </row>
    <row r="139" spans="1:3" x14ac:dyDescent="0.25">
      <c r="A139" s="32">
        <v>43865</v>
      </c>
      <c r="B139" s="33" t="s">
        <v>178</v>
      </c>
      <c r="C139" s="34">
        <v>100001</v>
      </c>
    </row>
    <row r="140" spans="1:3" x14ac:dyDescent="0.25">
      <c r="A140" s="32">
        <v>43865</v>
      </c>
      <c r="B140" s="33" t="s">
        <v>179</v>
      </c>
      <c r="C140" s="34">
        <v>500001</v>
      </c>
    </row>
    <row r="141" spans="1:3" x14ac:dyDescent="0.25">
      <c r="A141" s="32">
        <v>43865</v>
      </c>
      <c r="B141" s="33" t="s">
        <v>180</v>
      </c>
      <c r="C141" s="34">
        <v>500001</v>
      </c>
    </row>
    <row r="142" spans="1:3" x14ac:dyDescent="0.25">
      <c r="A142" s="32">
        <v>43865</v>
      </c>
      <c r="B142" s="33" t="s">
        <v>181</v>
      </c>
      <c r="C142" s="34">
        <v>200001</v>
      </c>
    </row>
    <row r="143" spans="1:3" x14ac:dyDescent="0.25">
      <c r="A143" s="32">
        <v>43865</v>
      </c>
      <c r="B143" s="33" t="s">
        <v>182</v>
      </c>
      <c r="C143" s="34">
        <v>400001</v>
      </c>
    </row>
    <row r="144" spans="1:3" x14ac:dyDescent="0.25">
      <c r="A144" s="32">
        <v>43865</v>
      </c>
      <c r="B144" s="33" t="s">
        <v>183</v>
      </c>
      <c r="C144" s="34">
        <v>800001</v>
      </c>
    </row>
    <row r="145" spans="1:3" x14ac:dyDescent="0.25">
      <c r="A145" s="32">
        <v>43865</v>
      </c>
      <c r="B145" s="33" t="s">
        <v>30</v>
      </c>
      <c r="C145" s="34">
        <v>200001</v>
      </c>
    </row>
    <row r="146" spans="1:3" x14ac:dyDescent="0.25">
      <c r="A146" s="32">
        <v>43865</v>
      </c>
      <c r="B146" s="33" t="s">
        <v>184</v>
      </c>
      <c r="C146" s="34">
        <v>200001</v>
      </c>
    </row>
    <row r="147" spans="1:3" x14ac:dyDescent="0.25">
      <c r="A147" s="32">
        <v>43865</v>
      </c>
      <c r="B147" s="33" t="s">
        <v>185</v>
      </c>
      <c r="C147" s="34">
        <v>200001</v>
      </c>
    </row>
    <row r="148" spans="1:3" x14ac:dyDescent="0.25">
      <c r="A148" s="32">
        <v>43865</v>
      </c>
      <c r="B148" s="33" t="s">
        <v>186</v>
      </c>
      <c r="C148" s="34">
        <v>200001</v>
      </c>
    </row>
    <row r="149" spans="1:3" x14ac:dyDescent="0.25">
      <c r="A149" s="32">
        <v>43866</v>
      </c>
      <c r="B149" s="33" t="s">
        <v>187</v>
      </c>
      <c r="C149" s="34">
        <v>100001</v>
      </c>
    </row>
    <row r="150" spans="1:3" x14ac:dyDescent="0.25">
      <c r="A150" s="32">
        <v>43866</v>
      </c>
      <c r="B150" s="33" t="s">
        <v>188</v>
      </c>
      <c r="C150" s="34">
        <v>100001</v>
      </c>
    </row>
    <row r="151" spans="1:3" x14ac:dyDescent="0.25">
      <c r="A151" s="32">
        <v>43866</v>
      </c>
      <c r="B151" s="33" t="s">
        <v>189</v>
      </c>
      <c r="C151" s="34">
        <v>100001</v>
      </c>
    </row>
    <row r="152" spans="1:3" x14ac:dyDescent="0.25">
      <c r="A152" s="32">
        <v>43866</v>
      </c>
      <c r="B152" s="33" t="s">
        <v>190</v>
      </c>
      <c r="C152" s="34">
        <v>100001</v>
      </c>
    </row>
    <row r="153" spans="1:3" x14ac:dyDescent="0.25">
      <c r="A153" s="32">
        <v>43866</v>
      </c>
      <c r="B153" s="33" t="s">
        <v>191</v>
      </c>
      <c r="C153" s="34">
        <v>200001</v>
      </c>
    </row>
    <row r="154" spans="1:3" x14ac:dyDescent="0.25">
      <c r="A154" s="32">
        <v>43866</v>
      </c>
      <c r="B154" s="33" t="s">
        <v>192</v>
      </c>
      <c r="C154" s="34">
        <v>800000</v>
      </c>
    </row>
    <row r="155" spans="1:3" x14ac:dyDescent="0.25">
      <c r="A155" s="32">
        <v>43866</v>
      </c>
      <c r="B155" s="33" t="s">
        <v>193</v>
      </c>
      <c r="C155" s="34">
        <v>200001</v>
      </c>
    </row>
    <row r="156" spans="1:3" x14ac:dyDescent="0.25">
      <c r="A156" s="32">
        <v>43866</v>
      </c>
      <c r="B156" s="33" t="s">
        <v>194</v>
      </c>
      <c r="C156" s="34">
        <v>100001</v>
      </c>
    </row>
    <row r="157" spans="1:3" x14ac:dyDescent="0.25">
      <c r="A157" s="32">
        <v>43866</v>
      </c>
      <c r="B157" s="33" t="s">
        <v>195</v>
      </c>
      <c r="C157" s="34">
        <v>10001</v>
      </c>
    </row>
    <row r="158" spans="1:3" x14ac:dyDescent="0.25">
      <c r="A158" s="32">
        <v>43866</v>
      </c>
      <c r="B158" s="33" t="s">
        <v>196</v>
      </c>
      <c r="C158" s="34">
        <v>300001</v>
      </c>
    </row>
    <row r="159" spans="1:3" x14ac:dyDescent="0.25">
      <c r="A159" s="32">
        <v>43866</v>
      </c>
      <c r="B159" s="33" t="s">
        <v>197</v>
      </c>
      <c r="C159" s="34">
        <v>500001</v>
      </c>
    </row>
    <row r="160" spans="1:3" x14ac:dyDescent="0.25">
      <c r="A160" s="32">
        <v>43866</v>
      </c>
      <c r="B160" s="33" t="s">
        <v>198</v>
      </c>
      <c r="C160" s="34">
        <v>200001</v>
      </c>
    </row>
    <row r="161" spans="1:3" x14ac:dyDescent="0.25">
      <c r="A161" s="32">
        <v>43866</v>
      </c>
      <c r="B161" s="33" t="s">
        <v>199</v>
      </c>
      <c r="C161" s="34">
        <v>100001</v>
      </c>
    </row>
    <row r="162" spans="1:3" x14ac:dyDescent="0.25">
      <c r="A162" s="32">
        <v>43866</v>
      </c>
      <c r="B162" s="33" t="s">
        <v>200</v>
      </c>
      <c r="C162" s="34">
        <v>20001</v>
      </c>
    </row>
    <row r="163" spans="1:3" x14ac:dyDescent="0.25">
      <c r="A163" s="32">
        <v>43866</v>
      </c>
      <c r="B163" s="33" t="s">
        <v>201</v>
      </c>
      <c r="C163" s="34">
        <v>100001</v>
      </c>
    </row>
    <row r="164" spans="1:3" x14ac:dyDescent="0.25">
      <c r="A164" s="32">
        <v>43866</v>
      </c>
      <c r="B164" s="33" t="s">
        <v>202</v>
      </c>
      <c r="C164" s="34">
        <v>100001</v>
      </c>
    </row>
    <row r="165" spans="1:3" x14ac:dyDescent="0.25">
      <c r="A165" s="32">
        <v>43866</v>
      </c>
      <c r="B165" s="33" t="s">
        <v>203</v>
      </c>
      <c r="C165" s="34">
        <v>100001</v>
      </c>
    </row>
    <row r="166" spans="1:3" x14ac:dyDescent="0.25">
      <c r="A166" s="32">
        <v>43866</v>
      </c>
      <c r="B166" s="33" t="s">
        <v>204</v>
      </c>
      <c r="C166" s="34">
        <v>100001</v>
      </c>
    </row>
    <row r="167" spans="1:3" x14ac:dyDescent="0.25">
      <c r="A167" s="32">
        <v>43866</v>
      </c>
      <c r="B167" s="33" t="s">
        <v>205</v>
      </c>
      <c r="C167" s="34">
        <v>100001</v>
      </c>
    </row>
    <row r="168" spans="1:3" x14ac:dyDescent="0.25">
      <c r="A168" s="32">
        <v>43866</v>
      </c>
      <c r="B168" s="33" t="s">
        <v>206</v>
      </c>
      <c r="C168" s="34">
        <v>150001</v>
      </c>
    </row>
    <row r="169" spans="1:3" x14ac:dyDescent="0.25">
      <c r="A169" s="32">
        <v>43866</v>
      </c>
      <c r="B169" s="33" t="s">
        <v>207</v>
      </c>
      <c r="C169" s="34">
        <v>100001</v>
      </c>
    </row>
    <row r="170" spans="1:3" x14ac:dyDescent="0.25">
      <c r="A170" s="32">
        <v>43866</v>
      </c>
      <c r="B170" s="33" t="s">
        <v>208</v>
      </c>
      <c r="C170" s="34">
        <v>100001</v>
      </c>
    </row>
    <row r="171" spans="1:3" x14ac:dyDescent="0.25">
      <c r="A171" s="32">
        <v>43866</v>
      </c>
      <c r="B171" s="33" t="s">
        <v>54</v>
      </c>
      <c r="C171" s="34">
        <v>100004</v>
      </c>
    </row>
    <row r="172" spans="1:3" x14ac:dyDescent="0.25">
      <c r="A172" s="32">
        <v>43866</v>
      </c>
      <c r="B172" s="33" t="s">
        <v>77</v>
      </c>
      <c r="C172" s="34">
        <v>1000001</v>
      </c>
    </row>
    <row r="173" spans="1:3" x14ac:dyDescent="0.25">
      <c r="A173" s="32">
        <v>43866</v>
      </c>
      <c r="B173" s="33" t="s">
        <v>209</v>
      </c>
      <c r="C173" s="34">
        <v>100001</v>
      </c>
    </row>
    <row r="174" spans="1:3" x14ac:dyDescent="0.25">
      <c r="A174" s="32">
        <v>43866</v>
      </c>
      <c r="B174" s="33" t="s">
        <v>210</v>
      </c>
      <c r="C174" s="34">
        <v>1000001</v>
      </c>
    </row>
    <row r="175" spans="1:3" x14ac:dyDescent="0.25">
      <c r="A175" s="32">
        <v>43866</v>
      </c>
      <c r="B175" s="33" t="s">
        <v>211</v>
      </c>
      <c r="C175" s="34">
        <v>100001</v>
      </c>
    </row>
    <row r="176" spans="1:3" x14ac:dyDescent="0.25">
      <c r="A176" s="32">
        <v>43866</v>
      </c>
      <c r="B176" s="33" t="s">
        <v>212</v>
      </c>
      <c r="C176" s="34">
        <v>100001</v>
      </c>
    </row>
    <row r="177" spans="1:3" x14ac:dyDescent="0.25">
      <c r="A177" s="32">
        <v>43866</v>
      </c>
      <c r="B177" s="33" t="s">
        <v>213</v>
      </c>
      <c r="C177" s="34">
        <v>100001</v>
      </c>
    </row>
    <row r="178" spans="1:3" x14ac:dyDescent="0.25">
      <c r="A178" s="32">
        <v>43866</v>
      </c>
      <c r="B178" s="33" t="s">
        <v>38</v>
      </c>
      <c r="C178" s="34">
        <v>100001</v>
      </c>
    </row>
    <row r="179" spans="1:3" x14ac:dyDescent="0.25">
      <c r="A179" s="32">
        <v>43866</v>
      </c>
      <c r="B179" s="33" t="s">
        <v>214</v>
      </c>
      <c r="C179" s="34">
        <v>100001</v>
      </c>
    </row>
    <row r="180" spans="1:3" x14ac:dyDescent="0.25">
      <c r="A180" s="32">
        <v>43866</v>
      </c>
      <c r="B180" s="33" t="s">
        <v>215</v>
      </c>
      <c r="C180" s="34">
        <v>200001</v>
      </c>
    </row>
    <row r="181" spans="1:3" x14ac:dyDescent="0.25">
      <c r="A181" s="32">
        <v>43866</v>
      </c>
      <c r="B181" s="33" t="s">
        <v>216</v>
      </c>
      <c r="C181" s="34">
        <v>250001</v>
      </c>
    </row>
    <row r="182" spans="1:3" x14ac:dyDescent="0.25">
      <c r="A182" s="32">
        <v>43866</v>
      </c>
      <c r="B182" s="33" t="s">
        <v>217</v>
      </c>
      <c r="C182" s="34">
        <v>250001</v>
      </c>
    </row>
    <row r="183" spans="1:3" x14ac:dyDescent="0.25">
      <c r="A183" s="32">
        <v>43866</v>
      </c>
      <c r="B183" s="33" t="s">
        <v>218</v>
      </c>
      <c r="C183" s="34">
        <v>100001</v>
      </c>
    </row>
    <row r="184" spans="1:3" x14ac:dyDescent="0.25">
      <c r="A184" s="32">
        <v>43866</v>
      </c>
      <c r="B184" s="33" t="s">
        <v>219</v>
      </c>
      <c r="C184" s="34">
        <v>50001</v>
      </c>
    </row>
    <row r="185" spans="1:3" x14ac:dyDescent="0.25">
      <c r="A185" s="32">
        <v>43866</v>
      </c>
      <c r="B185" s="33" t="s">
        <v>220</v>
      </c>
      <c r="C185" s="34">
        <v>250000</v>
      </c>
    </row>
    <row r="186" spans="1:3" x14ac:dyDescent="0.25">
      <c r="A186" s="32">
        <v>43866</v>
      </c>
      <c r="B186" s="33" t="s">
        <v>221</v>
      </c>
      <c r="C186" s="34">
        <v>200001</v>
      </c>
    </row>
    <row r="187" spans="1:3" x14ac:dyDescent="0.25">
      <c r="A187" s="32">
        <v>43866</v>
      </c>
      <c r="B187" s="33" t="s">
        <v>222</v>
      </c>
      <c r="C187" s="34">
        <v>1000001</v>
      </c>
    </row>
    <row r="188" spans="1:3" x14ac:dyDescent="0.25">
      <c r="A188" s="32">
        <v>43866</v>
      </c>
      <c r="B188" s="33" t="s">
        <v>223</v>
      </c>
      <c r="C188" s="34">
        <v>100001</v>
      </c>
    </row>
    <row r="189" spans="1:3" x14ac:dyDescent="0.25">
      <c r="A189" s="32">
        <v>43866</v>
      </c>
      <c r="B189" s="33" t="s">
        <v>224</v>
      </c>
      <c r="C189" s="34">
        <v>100001</v>
      </c>
    </row>
    <row r="190" spans="1:3" x14ac:dyDescent="0.25">
      <c r="A190" s="32">
        <v>43866</v>
      </c>
      <c r="B190" s="33" t="s">
        <v>225</v>
      </c>
      <c r="C190" s="34">
        <v>200001</v>
      </c>
    </row>
    <row r="191" spans="1:3" x14ac:dyDescent="0.25">
      <c r="A191" s="32">
        <v>43866</v>
      </c>
      <c r="B191" s="33" t="s">
        <v>226</v>
      </c>
      <c r="C191" s="34">
        <v>125001</v>
      </c>
    </row>
    <row r="192" spans="1:3" x14ac:dyDescent="0.25">
      <c r="A192" s="32">
        <v>43866</v>
      </c>
      <c r="B192" s="33" t="s">
        <v>227</v>
      </c>
      <c r="C192" s="34">
        <v>150001</v>
      </c>
    </row>
    <row r="193" spans="1:3" x14ac:dyDescent="0.25">
      <c r="A193" s="32">
        <v>43866</v>
      </c>
      <c r="B193" s="33" t="s">
        <v>228</v>
      </c>
      <c r="C193" s="34">
        <v>150001</v>
      </c>
    </row>
    <row r="194" spans="1:3" x14ac:dyDescent="0.25">
      <c r="A194" s="32">
        <v>43866</v>
      </c>
      <c r="B194" s="33" t="s">
        <v>229</v>
      </c>
      <c r="C194" s="34">
        <v>400000</v>
      </c>
    </row>
    <row r="195" spans="1:3" x14ac:dyDescent="0.25">
      <c r="A195" s="32">
        <v>43866</v>
      </c>
      <c r="B195" s="33" t="s">
        <v>230</v>
      </c>
      <c r="C195" s="34">
        <v>500001</v>
      </c>
    </row>
    <row r="196" spans="1:3" x14ac:dyDescent="0.25">
      <c r="A196" s="32">
        <v>43866</v>
      </c>
      <c r="B196" s="33" t="s">
        <v>231</v>
      </c>
      <c r="C196" s="34">
        <v>200001</v>
      </c>
    </row>
    <row r="197" spans="1:3" x14ac:dyDescent="0.25">
      <c r="A197" s="32">
        <v>43866</v>
      </c>
      <c r="B197" s="33" t="s">
        <v>232</v>
      </c>
      <c r="C197" s="34">
        <v>200001</v>
      </c>
    </row>
    <row r="198" spans="1:3" x14ac:dyDescent="0.25">
      <c r="A198" s="32">
        <v>43866</v>
      </c>
      <c r="B198" s="33" t="s">
        <v>233</v>
      </c>
      <c r="C198" s="34">
        <v>150008</v>
      </c>
    </row>
    <row r="199" spans="1:3" x14ac:dyDescent="0.25">
      <c r="A199" s="32">
        <v>43866</v>
      </c>
      <c r="B199" s="33" t="s">
        <v>234</v>
      </c>
      <c r="C199" s="34">
        <v>200001</v>
      </c>
    </row>
    <row r="200" spans="1:3" x14ac:dyDescent="0.25">
      <c r="A200" s="32">
        <v>43866</v>
      </c>
      <c r="B200" s="33" t="s">
        <v>235</v>
      </c>
      <c r="C200" s="34">
        <v>300001</v>
      </c>
    </row>
    <row r="201" spans="1:3" x14ac:dyDescent="0.25">
      <c r="A201" s="32">
        <v>43866</v>
      </c>
      <c r="B201" s="33" t="s">
        <v>236</v>
      </c>
      <c r="C201" s="34">
        <v>500001</v>
      </c>
    </row>
    <row r="202" spans="1:3" x14ac:dyDescent="0.25">
      <c r="A202" s="32">
        <v>43866</v>
      </c>
      <c r="B202" s="33" t="s">
        <v>237</v>
      </c>
      <c r="C202" s="34">
        <v>300001</v>
      </c>
    </row>
    <row r="203" spans="1:3" x14ac:dyDescent="0.25">
      <c r="A203" s="32">
        <v>43866</v>
      </c>
      <c r="B203" s="33" t="s">
        <v>22</v>
      </c>
      <c r="C203" s="34">
        <v>1000001</v>
      </c>
    </row>
    <row r="204" spans="1:3" x14ac:dyDescent="0.25">
      <c r="A204" s="32">
        <v>43866</v>
      </c>
      <c r="B204" s="33" t="s">
        <v>238</v>
      </c>
      <c r="C204" s="34">
        <v>200001</v>
      </c>
    </row>
    <row r="205" spans="1:3" x14ac:dyDescent="0.25">
      <c r="A205" s="32">
        <v>43866</v>
      </c>
      <c r="B205" s="33" t="s">
        <v>239</v>
      </c>
      <c r="C205" s="34">
        <v>200001</v>
      </c>
    </row>
    <row r="206" spans="1:3" x14ac:dyDescent="0.25">
      <c r="A206" s="32">
        <v>43866</v>
      </c>
      <c r="B206" s="33" t="s">
        <v>240</v>
      </c>
      <c r="C206" s="34">
        <v>200001</v>
      </c>
    </row>
    <row r="207" spans="1:3" x14ac:dyDescent="0.25">
      <c r="A207" s="32">
        <v>43866</v>
      </c>
      <c r="B207" s="33" t="s">
        <v>13</v>
      </c>
      <c r="C207" s="34">
        <v>80001</v>
      </c>
    </row>
    <row r="208" spans="1:3" x14ac:dyDescent="0.25">
      <c r="A208" s="32">
        <v>43866</v>
      </c>
      <c r="B208" s="33" t="s">
        <v>241</v>
      </c>
      <c r="C208" s="34">
        <v>100001</v>
      </c>
    </row>
    <row r="209" spans="1:3" x14ac:dyDescent="0.25">
      <c r="A209" s="32">
        <v>43866</v>
      </c>
      <c r="B209" s="33" t="s">
        <v>242</v>
      </c>
      <c r="C209" s="34">
        <v>250000</v>
      </c>
    </row>
    <row r="210" spans="1:3" x14ac:dyDescent="0.25">
      <c r="A210" s="32">
        <v>43866</v>
      </c>
      <c r="B210" s="33" t="s">
        <v>27</v>
      </c>
      <c r="C210" s="34">
        <v>100001</v>
      </c>
    </row>
    <row r="211" spans="1:3" x14ac:dyDescent="0.25">
      <c r="A211" s="32">
        <v>43866</v>
      </c>
      <c r="B211" s="33" t="s">
        <v>243</v>
      </c>
      <c r="C211" s="34">
        <v>200001</v>
      </c>
    </row>
    <row r="212" spans="1:3" x14ac:dyDescent="0.25">
      <c r="A212" s="32">
        <v>43866</v>
      </c>
      <c r="B212" s="33" t="s">
        <v>244</v>
      </c>
      <c r="C212" s="34">
        <v>60001</v>
      </c>
    </row>
    <row r="213" spans="1:3" x14ac:dyDescent="0.25">
      <c r="A213" s="32">
        <v>43866</v>
      </c>
      <c r="B213" s="33" t="s">
        <v>245</v>
      </c>
      <c r="C213" s="34">
        <v>100001</v>
      </c>
    </row>
    <row r="214" spans="1:3" x14ac:dyDescent="0.25">
      <c r="A214" s="32">
        <v>43866</v>
      </c>
      <c r="B214" s="33" t="s">
        <v>246</v>
      </c>
      <c r="C214" s="34">
        <v>10001</v>
      </c>
    </row>
    <row r="215" spans="1:3" x14ac:dyDescent="0.25">
      <c r="A215" s="32">
        <v>43866</v>
      </c>
      <c r="B215" s="33" t="s">
        <v>247</v>
      </c>
      <c r="C215" s="34">
        <v>200001</v>
      </c>
    </row>
    <row r="216" spans="1:3" x14ac:dyDescent="0.25">
      <c r="A216" s="32">
        <v>43866</v>
      </c>
      <c r="B216" s="33" t="s">
        <v>248</v>
      </c>
      <c r="C216" s="34">
        <v>350001</v>
      </c>
    </row>
    <row r="217" spans="1:3" x14ac:dyDescent="0.25">
      <c r="A217" s="32">
        <v>43866</v>
      </c>
      <c r="B217" s="33" t="s">
        <v>249</v>
      </c>
      <c r="C217" s="34">
        <v>200000</v>
      </c>
    </row>
    <row r="218" spans="1:3" x14ac:dyDescent="0.25">
      <c r="A218" s="32">
        <v>43866</v>
      </c>
      <c r="B218" s="33" t="s">
        <v>250</v>
      </c>
      <c r="C218" s="34">
        <v>300001</v>
      </c>
    </row>
    <row r="219" spans="1:3" x14ac:dyDescent="0.25">
      <c r="A219" s="32">
        <v>43866</v>
      </c>
      <c r="B219" s="33" t="s">
        <v>251</v>
      </c>
      <c r="C219" s="34">
        <v>100001</v>
      </c>
    </row>
    <row r="220" spans="1:3" x14ac:dyDescent="0.25">
      <c r="A220" s="32">
        <v>43867</v>
      </c>
      <c r="B220" s="33" t="s">
        <v>252</v>
      </c>
      <c r="C220" s="34">
        <v>100001</v>
      </c>
    </row>
    <row r="221" spans="1:3" x14ac:dyDescent="0.25">
      <c r="A221" s="32">
        <v>43867</v>
      </c>
      <c r="B221" s="33" t="s">
        <v>253</v>
      </c>
      <c r="C221" s="34">
        <v>100001</v>
      </c>
    </row>
    <row r="222" spans="1:3" x14ac:dyDescent="0.25">
      <c r="A222" s="32">
        <v>43867</v>
      </c>
      <c r="B222" s="33" t="s">
        <v>254</v>
      </c>
      <c r="C222" s="34">
        <v>100001</v>
      </c>
    </row>
    <row r="223" spans="1:3" x14ac:dyDescent="0.25">
      <c r="A223" s="32">
        <v>43867</v>
      </c>
      <c r="B223" s="33" t="s">
        <v>255</v>
      </c>
      <c r="C223" s="34">
        <v>1000001</v>
      </c>
    </row>
    <row r="224" spans="1:3" x14ac:dyDescent="0.25">
      <c r="A224" s="32">
        <v>43867</v>
      </c>
      <c r="B224" s="33" t="s">
        <v>256</v>
      </c>
      <c r="C224" s="34">
        <v>500000</v>
      </c>
    </row>
    <row r="225" spans="1:3" x14ac:dyDescent="0.25">
      <c r="A225" s="32">
        <v>43867</v>
      </c>
      <c r="B225" s="33" t="s">
        <v>257</v>
      </c>
      <c r="C225" s="34">
        <v>200001</v>
      </c>
    </row>
    <row r="226" spans="1:3" x14ac:dyDescent="0.25">
      <c r="A226" s="32">
        <v>43867</v>
      </c>
      <c r="B226" s="33" t="s">
        <v>258</v>
      </c>
      <c r="C226" s="34">
        <v>1000001</v>
      </c>
    </row>
    <row r="227" spans="1:3" x14ac:dyDescent="0.25">
      <c r="A227" s="32">
        <v>43867</v>
      </c>
      <c r="B227" s="33" t="s">
        <v>259</v>
      </c>
      <c r="C227" s="34">
        <v>200001</v>
      </c>
    </row>
    <row r="228" spans="1:3" x14ac:dyDescent="0.25">
      <c r="A228" s="32">
        <v>43867</v>
      </c>
      <c r="B228" s="33" t="s">
        <v>35</v>
      </c>
      <c r="C228" s="34">
        <v>1000001</v>
      </c>
    </row>
    <row r="229" spans="1:3" x14ac:dyDescent="0.25">
      <c r="A229" s="32">
        <v>43867</v>
      </c>
      <c r="B229" s="33" t="s">
        <v>260</v>
      </c>
      <c r="C229" s="34">
        <v>200001</v>
      </c>
    </row>
    <row r="230" spans="1:3" x14ac:dyDescent="0.25">
      <c r="A230" s="32">
        <v>43867</v>
      </c>
      <c r="B230" s="33" t="s">
        <v>261</v>
      </c>
      <c r="C230" s="34">
        <v>150001</v>
      </c>
    </row>
    <row r="231" spans="1:3" x14ac:dyDescent="0.25">
      <c r="A231" s="32">
        <v>43867</v>
      </c>
      <c r="B231" s="33" t="s">
        <v>262</v>
      </c>
      <c r="C231" s="34">
        <v>100001</v>
      </c>
    </row>
    <row r="232" spans="1:3" x14ac:dyDescent="0.25">
      <c r="A232" s="32">
        <v>43867</v>
      </c>
      <c r="B232" s="33" t="s">
        <v>263</v>
      </c>
      <c r="C232" s="34">
        <v>121001</v>
      </c>
    </row>
    <row r="233" spans="1:3" x14ac:dyDescent="0.25">
      <c r="A233" s="32">
        <v>43867</v>
      </c>
      <c r="B233" s="33" t="s">
        <v>264</v>
      </c>
      <c r="C233" s="34">
        <v>500001</v>
      </c>
    </row>
    <row r="234" spans="1:3" x14ac:dyDescent="0.25">
      <c r="A234" s="32">
        <v>43867</v>
      </c>
      <c r="B234" s="33" t="s">
        <v>265</v>
      </c>
      <c r="C234" s="34">
        <v>110001</v>
      </c>
    </row>
    <row r="235" spans="1:3" x14ac:dyDescent="0.25">
      <c r="A235" s="32">
        <v>43867</v>
      </c>
      <c r="B235" s="33" t="s">
        <v>266</v>
      </c>
      <c r="C235" s="34">
        <v>100001</v>
      </c>
    </row>
    <row r="236" spans="1:3" x14ac:dyDescent="0.25">
      <c r="A236" s="32">
        <v>43867</v>
      </c>
      <c r="B236" s="33" t="s">
        <v>267</v>
      </c>
      <c r="C236" s="34">
        <v>100001</v>
      </c>
    </row>
    <row r="237" spans="1:3" x14ac:dyDescent="0.25">
      <c r="A237" s="32">
        <v>43867</v>
      </c>
      <c r="B237" s="33" t="s">
        <v>268</v>
      </c>
      <c r="C237" s="34">
        <v>200001</v>
      </c>
    </row>
    <row r="238" spans="1:3" x14ac:dyDescent="0.25">
      <c r="A238" s="32">
        <v>43867</v>
      </c>
      <c r="B238" s="33" t="s">
        <v>269</v>
      </c>
      <c r="C238" s="34">
        <v>200001</v>
      </c>
    </row>
    <row r="239" spans="1:3" x14ac:dyDescent="0.25">
      <c r="A239" s="32">
        <v>43867</v>
      </c>
      <c r="B239" s="33" t="s">
        <v>270</v>
      </c>
      <c r="C239" s="34">
        <v>200001</v>
      </c>
    </row>
    <row r="240" spans="1:3" x14ac:dyDescent="0.25">
      <c r="A240" s="32">
        <v>43867</v>
      </c>
      <c r="B240" s="33" t="s">
        <v>271</v>
      </c>
      <c r="C240" s="34">
        <v>300001</v>
      </c>
    </row>
    <row r="241" spans="1:3" x14ac:dyDescent="0.25">
      <c r="A241" s="32">
        <v>43867</v>
      </c>
      <c r="B241" s="33" t="s">
        <v>272</v>
      </c>
      <c r="C241" s="34">
        <v>200001</v>
      </c>
    </row>
    <row r="242" spans="1:3" x14ac:dyDescent="0.25">
      <c r="A242" s="32">
        <v>43867</v>
      </c>
      <c r="B242" s="33" t="s">
        <v>273</v>
      </c>
      <c r="C242" s="34">
        <v>300001</v>
      </c>
    </row>
    <row r="243" spans="1:3" x14ac:dyDescent="0.25">
      <c r="A243" s="32">
        <v>43867</v>
      </c>
      <c r="B243" s="33" t="s">
        <v>274</v>
      </c>
      <c r="C243" s="34">
        <v>500001</v>
      </c>
    </row>
    <row r="244" spans="1:3" x14ac:dyDescent="0.25">
      <c r="A244" s="32">
        <v>43867</v>
      </c>
      <c r="B244" s="33" t="s">
        <v>275</v>
      </c>
      <c r="C244" s="34">
        <v>200001</v>
      </c>
    </row>
    <row r="245" spans="1:3" x14ac:dyDescent="0.25">
      <c r="A245" s="32">
        <v>43867</v>
      </c>
      <c r="B245" s="33" t="s">
        <v>276</v>
      </c>
      <c r="C245" s="34">
        <v>200001</v>
      </c>
    </row>
    <row r="246" spans="1:3" x14ac:dyDescent="0.25">
      <c r="A246" s="32">
        <v>43867</v>
      </c>
      <c r="B246" s="33" t="s">
        <v>277</v>
      </c>
      <c r="C246" s="34">
        <v>100001</v>
      </c>
    </row>
    <row r="247" spans="1:3" x14ac:dyDescent="0.25">
      <c r="A247" s="32">
        <v>43867</v>
      </c>
      <c r="B247" s="33" t="s">
        <v>278</v>
      </c>
      <c r="C247" s="34">
        <v>125001</v>
      </c>
    </row>
    <row r="248" spans="1:3" x14ac:dyDescent="0.25">
      <c r="A248" s="32">
        <v>43868</v>
      </c>
      <c r="B248" s="33" t="s">
        <v>279</v>
      </c>
      <c r="C248" s="34">
        <v>200001</v>
      </c>
    </row>
    <row r="249" spans="1:3" x14ac:dyDescent="0.25">
      <c r="A249" s="32">
        <v>43868</v>
      </c>
      <c r="B249" s="33" t="s">
        <v>280</v>
      </c>
      <c r="C249" s="34">
        <v>200001</v>
      </c>
    </row>
    <row r="250" spans="1:3" x14ac:dyDescent="0.25">
      <c r="A250" s="32">
        <v>43868</v>
      </c>
      <c r="B250" s="33" t="s">
        <v>281</v>
      </c>
      <c r="C250" s="34">
        <v>200001</v>
      </c>
    </row>
    <row r="251" spans="1:3" x14ac:dyDescent="0.25">
      <c r="A251" s="32">
        <v>43868</v>
      </c>
      <c r="B251" s="33" t="s">
        <v>15</v>
      </c>
      <c r="C251" s="34">
        <v>200001</v>
      </c>
    </row>
    <row r="252" spans="1:3" x14ac:dyDescent="0.25">
      <c r="A252" s="32">
        <v>43868</v>
      </c>
      <c r="B252" s="33" t="s">
        <v>282</v>
      </c>
      <c r="C252" s="34">
        <v>100001</v>
      </c>
    </row>
    <row r="253" spans="1:3" x14ac:dyDescent="0.25">
      <c r="A253" s="32">
        <v>43868</v>
      </c>
      <c r="B253" s="33" t="s">
        <v>283</v>
      </c>
      <c r="C253" s="34">
        <v>200001</v>
      </c>
    </row>
    <row r="254" spans="1:3" x14ac:dyDescent="0.25">
      <c r="A254" s="32">
        <v>43868</v>
      </c>
      <c r="B254" s="33" t="s">
        <v>284</v>
      </c>
      <c r="C254" s="34">
        <v>200001</v>
      </c>
    </row>
    <row r="255" spans="1:3" x14ac:dyDescent="0.25">
      <c r="A255" s="32">
        <v>43868</v>
      </c>
      <c r="B255" s="33" t="s">
        <v>219</v>
      </c>
      <c r="C255" s="34">
        <v>50001</v>
      </c>
    </row>
    <row r="256" spans="1:3" x14ac:dyDescent="0.25">
      <c r="A256" s="32">
        <v>43868</v>
      </c>
      <c r="B256" s="33" t="s">
        <v>285</v>
      </c>
      <c r="C256" s="34">
        <v>20001</v>
      </c>
    </row>
    <row r="257" spans="1:3" x14ac:dyDescent="0.25">
      <c r="A257" s="32">
        <v>43868</v>
      </c>
      <c r="B257" s="33" t="s">
        <v>286</v>
      </c>
      <c r="C257" s="34">
        <v>200001</v>
      </c>
    </row>
    <row r="258" spans="1:3" x14ac:dyDescent="0.25">
      <c r="A258" s="32">
        <v>43868</v>
      </c>
      <c r="B258" s="33" t="s">
        <v>287</v>
      </c>
      <c r="C258" s="34">
        <v>200001</v>
      </c>
    </row>
    <row r="259" spans="1:3" x14ac:dyDescent="0.25">
      <c r="A259" s="32">
        <v>43868</v>
      </c>
      <c r="B259" s="33" t="s">
        <v>288</v>
      </c>
      <c r="C259" s="34">
        <v>100001</v>
      </c>
    </row>
    <row r="260" spans="1:3" x14ac:dyDescent="0.25">
      <c r="A260" s="32">
        <v>43868</v>
      </c>
      <c r="B260" s="33" t="s">
        <v>289</v>
      </c>
      <c r="C260" s="34">
        <v>12001</v>
      </c>
    </row>
    <row r="261" spans="1:3" x14ac:dyDescent="0.25">
      <c r="A261" s="32">
        <v>43868</v>
      </c>
      <c r="B261" s="33" t="s">
        <v>290</v>
      </c>
      <c r="C261" s="34">
        <v>1000001</v>
      </c>
    </row>
    <row r="262" spans="1:3" x14ac:dyDescent="0.25">
      <c r="A262" s="32">
        <v>43868</v>
      </c>
      <c r="B262" s="33" t="s">
        <v>291</v>
      </c>
      <c r="C262" s="34">
        <v>65001</v>
      </c>
    </row>
    <row r="263" spans="1:3" x14ac:dyDescent="0.25">
      <c r="A263" s="32">
        <v>43868</v>
      </c>
      <c r="B263" s="33" t="s">
        <v>292</v>
      </c>
      <c r="C263" s="34">
        <v>500001</v>
      </c>
    </row>
    <row r="264" spans="1:3" x14ac:dyDescent="0.25">
      <c r="A264" s="32">
        <v>43868</v>
      </c>
      <c r="B264" s="33" t="s">
        <v>293</v>
      </c>
      <c r="C264" s="34">
        <v>100001</v>
      </c>
    </row>
    <row r="265" spans="1:3" x14ac:dyDescent="0.25">
      <c r="A265" s="32">
        <v>43868</v>
      </c>
      <c r="B265" s="33" t="s">
        <v>294</v>
      </c>
      <c r="C265" s="34">
        <v>100001</v>
      </c>
    </row>
    <row r="266" spans="1:3" x14ac:dyDescent="0.25">
      <c r="A266" s="32">
        <v>43868</v>
      </c>
      <c r="B266" s="33" t="s">
        <v>295</v>
      </c>
      <c r="C266" s="34">
        <v>200001</v>
      </c>
    </row>
    <row r="267" spans="1:3" x14ac:dyDescent="0.25">
      <c r="A267" s="32">
        <v>43868</v>
      </c>
      <c r="B267" s="33" t="s">
        <v>296</v>
      </c>
      <c r="C267" s="34">
        <v>150001</v>
      </c>
    </row>
    <row r="268" spans="1:3" x14ac:dyDescent="0.25">
      <c r="A268" s="32">
        <v>43868</v>
      </c>
      <c r="B268" s="33" t="s">
        <v>297</v>
      </c>
      <c r="C268" s="34">
        <v>100001</v>
      </c>
    </row>
    <row r="269" spans="1:3" x14ac:dyDescent="0.25">
      <c r="A269" s="32">
        <v>43868</v>
      </c>
      <c r="B269" s="33" t="s">
        <v>298</v>
      </c>
      <c r="C269" s="34">
        <v>150001</v>
      </c>
    </row>
    <row r="270" spans="1:3" x14ac:dyDescent="0.25">
      <c r="A270" s="32">
        <v>43868</v>
      </c>
      <c r="B270" s="33" t="s">
        <v>298</v>
      </c>
      <c r="C270" s="34">
        <v>10001</v>
      </c>
    </row>
    <row r="271" spans="1:3" x14ac:dyDescent="0.25">
      <c r="A271" s="32">
        <v>43868</v>
      </c>
      <c r="B271" s="33" t="s">
        <v>298</v>
      </c>
      <c r="C271" s="34">
        <v>140001</v>
      </c>
    </row>
    <row r="272" spans="1:3" x14ac:dyDescent="0.25">
      <c r="A272" s="32">
        <v>43868</v>
      </c>
      <c r="B272" s="33" t="s">
        <v>299</v>
      </c>
      <c r="C272" s="34">
        <v>250001</v>
      </c>
    </row>
    <row r="273" spans="1:3" x14ac:dyDescent="0.25">
      <c r="A273" s="32">
        <v>43868</v>
      </c>
      <c r="B273" s="33" t="s">
        <v>300</v>
      </c>
      <c r="C273" s="34">
        <v>100001</v>
      </c>
    </row>
    <row r="274" spans="1:3" x14ac:dyDescent="0.25">
      <c r="A274" s="32">
        <v>43868</v>
      </c>
      <c r="B274" s="33" t="s">
        <v>301</v>
      </c>
      <c r="C274" s="34">
        <v>150001</v>
      </c>
    </row>
    <row r="275" spans="1:3" x14ac:dyDescent="0.25">
      <c r="A275" s="32">
        <v>43868</v>
      </c>
      <c r="B275" s="33" t="s">
        <v>302</v>
      </c>
      <c r="C275" s="34">
        <v>100001</v>
      </c>
    </row>
    <row r="276" spans="1:3" x14ac:dyDescent="0.25">
      <c r="A276" s="32">
        <v>43868</v>
      </c>
      <c r="B276" s="33" t="s">
        <v>45</v>
      </c>
      <c r="C276" s="34">
        <v>250001</v>
      </c>
    </row>
    <row r="277" spans="1:3" x14ac:dyDescent="0.25">
      <c r="A277" s="32">
        <v>43868</v>
      </c>
      <c r="B277" s="33" t="s">
        <v>303</v>
      </c>
      <c r="C277" s="34">
        <v>200001</v>
      </c>
    </row>
    <row r="278" spans="1:3" x14ac:dyDescent="0.25">
      <c r="A278" s="32">
        <v>43868</v>
      </c>
      <c r="B278" s="33" t="s">
        <v>304</v>
      </c>
      <c r="C278" s="34">
        <v>150001</v>
      </c>
    </row>
    <row r="279" spans="1:3" x14ac:dyDescent="0.25">
      <c r="A279" s="32">
        <v>43868</v>
      </c>
      <c r="B279" s="33" t="s">
        <v>305</v>
      </c>
      <c r="C279" s="34">
        <v>100001</v>
      </c>
    </row>
    <row r="280" spans="1:3" x14ac:dyDescent="0.25">
      <c r="A280" s="32">
        <v>43868</v>
      </c>
      <c r="B280" s="33" t="s">
        <v>306</v>
      </c>
      <c r="C280" s="34">
        <v>300001</v>
      </c>
    </row>
    <row r="281" spans="1:3" x14ac:dyDescent="0.25">
      <c r="A281" s="32">
        <v>43868</v>
      </c>
      <c r="B281" s="33" t="s">
        <v>307</v>
      </c>
      <c r="C281" s="34">
        <v>300001</v>
      </c>
    </row>
    <row r="282" spans="1:3" x14ac:dyDescent="0.25">
      <c r="A282" s="32">
        <v>43868</v>
      </c>
      <c r="B282" s="33" t="s">
        <v>308</v>
      </c>
      <c r="C282" s="34">
        <v>200001</v>
      </c>
    </row>
    <row r="283" spans="1:3" x14ac:dyDescent="0.25">
      <c r="A283" s="32">
        <v>43868</v>
      </c>
      <c r="B283" s="33" t="s">
        <v>309</v>
      </c>
      <c r="C283" s="34">
        <v>100001</v>
      </c>
    </row>
    <row r="284" spans="1:3" x14ac:dyDescent="0.25">
      <c r="A284" s="32">
        <v>43868</v>
      </c>
      <c r="B284" s="33" t="s">
        <v>310</v>
      </c>
      <c r="C284" s="34">
        <v>500001</v>
      </c>
    </row>
    <row r="285" spans="1:3" x14ac:dyDescent="0.25">
      <c r="A285" s="32">
        <v>43868</v>
      </c>
      <c r="B285" s="33" t="s">
        <v>311</v>
      </c>
      <c r="C285" s="34">
        <v>200001</v>
      </c>
    </row>
    <row r="286" spans="1:3" x14ac:dyDescent="0.25">
      <c r="A286" s="32">
        <v>43868</v>
      </c>
      <c r="B286" s="33" t="s">
        <v>312</v>
      </c>
      <c r="C286" s="34">
        <v>300001</v>
      </c>
    </row>
    <row r="287" spans="1:3" x14ac:dyDescent="0.25">
      <c r="A287" s="32">
        <v>43868</v>
      </c>
      <c r="B287" s="33" t="s">
        <v>313</v>
      </c>
      <c r="C287" s="34">
        <v>50001</v>
      </c>
    </row>
    <row r="288" spans="1:3" x14ac:dyDescent="0.25">
      <c r="A288" s="32">
        <v>43868</v>
      </c>
      <c r="B288" s="33" t="s">
        <v>314</v>
      </c>
      <c r="C288" s="34">
        <v>200001</v>
      </c>
    </row>
    <row r="289" spans="1:3" x14ac:dyDescent="0.25">
      <c r="A289" s="32">
        <v>43868</v>
      </c>
      <c r="B289" s="33" t="s">
        <v>315</v>
      </c>
      <c r="C289" s="34">
        <v>100001</v>
      </c>
    </row>
    <row r="290" spans="1:3" x14ac:dyDescent="0.25">
      <c r="A290" s="32">
        <v>43868</v>
      </c>
      <c r="B290" s="33" t="s">
        <v>316</v>
      </c>
      <c r="C290" s="34">
        <v>100001</v>
      </c>
    </row>
    <row r="291" spans="1:3" x14ac:dyDescent="0.25">
      <c r="A291" s="32">
        <v>43868</v>
      </c>
      <c r="B291" s="33" t="s">
        <v>317</v>
      </c>
      <c r="C291" s="34">
        <v>100001</v>
      </c>
    </row>
    <row r="292" spans="1:3" x14ac:dyDescent="0.25">
      <c r="A292" s="32">
        <v>43871</v>
      </c>
      <c r="B292" s="33" t="s">
        <v>318</v>
      </c>
      <c r="C292" s="34">
        <v>100001</v>
      </c>
    </row>
    <row r="293" spans="1:3" x14ac:dyDescent="0.25">
      <c r="A293" s="32">
        <v>43871</v>
      </c>
      <c r="B293" s="33" t="s">
        <v>319</v>
      </c>
      <c r="C293" s="34">
        <v>200001</v>
      </c>
    </row>
    <row r="294" spans="1:3" x14ac:dyDescent="0.25">
      <c r="A294" s="32">
        <v>43871</v>
      </c>
      <c r="B294" s="33" t="s">
        <v>320</v>
      </c>
      <c r="C294" s="34">
        <v>50001</v>
      </c>
    </row>
    <row r="295" spans="1:3" x14ac:dyDescent="0.25">
      <c r="A295" s="32">
        <v>43871</v>
      </c>
      <c r="B295" s="33" t="s">
        <v>321</v>
      </c>
      <c r="C295" s="34">
        <v>100001</v>
      </c>
    </row>
    <row r="296" spans="1:3" x14ac:dyDescent="0.25">
      <c r="A296" s="32">
        <v>43871</v>
      </c>
      <c r="B296" s="33" t="s">
        <v>322</v>
      </c>
      <c r="C296" s="34">
        <v>2000001</v>
      </c>
    </row>
    <row r="297" spans="1:3" x14ac:dyDescent="0.25">
      <c r="A297" s="32">
        <v>43871</v>
      </c>
      <c r="B297" s="33" t="s">
        <v>323</v>
      </c>
      <c r="C297" s="34">
        <v>30001</v>
      </c>
    </row>
    <row r="298" spans="1:3" x14ac:dyDescent="0.25">
      <c r="A298" s="32">
        <v>43871</v>
      </c>
      <c r="B298" s="33" t="s">
        <v>324</v>
      </c>
      <c r="C298" s="34">
        <v>100001</v>
      </c>
    </row>
    <row r="299" spans="1:3" x14ac:dyDescent="0.25">
      <c r="A299" s="32">
        <v>43871</v>
      </c>
      <c r="B299" s="33" t="s">
        <v>325</v>
      </c>
      <c r="C299" s="34">
        <v>100000</v>
      </c>
    </row>
    <row r="300" spans="1:3" x14ac:dyDescent="0.25">
      <c r="A300" s="32">
        <v>43871</v>
      </c>
      <c r="B300" s="33" t="s">
        <v>326</v>
      </c>
      <c r="C300" s="34">
        <v>200001</v>
      </c>
    </row>
    <row r="301" spans="1:3" x14ac:dyDescent="0.25">
      <c r="A301" s="32">
        <v>43871</v>
      </c>
      <c r="B301" s="33" t="s">
        <v>327</v>
      </c>
      <c r="C301" s="34">
        <v>200001</v>
      </c>
    </row>
    <row r="302" spans="1:3" x14ac:dyDescent="0.25">
      <c r="A302" s="32">
        <v>43871</v>
      </c>
      <c r="B302" s="33" t="s">
        <v>328</v>
      </c>
      <c r="C302" s="34">
        <v>100001</v>
      </c>
    </row>
    <row r="303" spans="1:3" x14ac:dyDescent="0.25">
      <c r="A303" s="32">
        <v>43871</v>
      </c>
      <c r="B303" s="33" t="s">
        <v>329</v>
      </c>
      <c r="C303" s="34">
        <v>100001</v>
      </c>
    </row>
    <row r="304" spans="1:3" x14ac:dyDescent="0.25">
      <c r="A304" s="32">
        <v>43871</v>
      </c>
      <c r="B304" s="33" t="s">
        <v>330</v>
      </c>
      <c r="C304" s="34">
        <v>10000</v>
      </c>
    </row>
    <row r="305" spans="1:3" x14ac:dyDescent="0.25">
      <c r="A305" s="32">
        <v>43871</v>
      </c>
      <c r="B305" s="33" t="s">
        <v>331</v>
      </c>
      <c r="C305" s="34">
        <v>100001</v>
      </c>
    </row>
    <row r="306" spans="1:3" x14ac:dyDescent="0.25">
      <c r="A306" s="32">
        <v>43871</v>
      </c>
      <c r="B306" s="33" t="s">
        <v>332</v>
      </c>
      <c r="C306" s="34">
        <v>120000</v>
      </c>
    </row>
    <row r="307" spans="1:3" x14ac:dyDescent="0.25">
      <c r="A307" s="32">
        <v>43871</v>
      </c>
      <c r="B307" s="33" t="s">
        <v>333</v>
      </c>
      <c r="C307" s="34">
        <v>200001</v>
      </c>
    </row>
    <row r="308" spans="1:3" x14ac:dyDescent="0.25">
      <c r="A308" s="32">
        <v>43871</v>
      </c>
      <c r="B308" s="33" t="s">
        <v>334</v>
      </c>
      <c r="C308" s="34">
        <v>100001</v>
      </c>
    </row>
    <row r="309" spans="1:3" x14ac:dyDescent="0.25">
      <c r="A309" s="32">
        <v>43871</v>
      </c>
      <c r="B309" s="33" t="s">
        <v>335</v>
      </c>
      <c r="C309" s="34">
        <v>100001</v>
      </c>
    </row>
    <row r="310" spans="1:3" x14ac:dyDescent="0.25">
      <c r="A310" s="32">
        <v>43871</v>
      </c>
      <c r="B310" s="33" t="s">
        <v>336</v>
      </c>
      <c r="C310" s="34">
        <v>300001</v>
      </c>
    </row>
    <row r="311" spans="1:3" x14ac:dyDescent="0.25">
      <c r="A311" s="32">
        <v>43871</v>
      </c>
      <c r="B311" s="33" t="s">
        <v>337</v>
      </c>
      <c r="C311" s="34">
        <v>300001</v>
      </c>
    </row>
    <row r="312" spans="1:3" x14ac:dyDescent="0.25">
      <c r="A312" s="32">
        <v>43871</v>
      </c>
      <c r="B312" s="33" t="s">
        <v>136</v>
      </c>
      <c r="C312" s="34">
        <v>200001</v>
      </c>
    </row>
    <row r="313" spans="1:3" x14ac:dyDescent="0.25">
      <c r="A313" s="32">
        <v>43871</v>
      </c>
      <c r="B313" s="33" t="s">
        <v>338</v>
      </c>
      <c r="C313" s="34">
        <v>300001</v>
      </c>
    </row>
    <row r="314" spans="1:3" x14ac:dyDescent="0.25">
      <c r="A314" s="32">
        <v>43871</v>
      </c>
      <c r="B314" s="33" t="s">
        <v>339</v>
      </c>
      <c r="C314" s="34">
        <v>250001</v>
      </c>
    </row>
    <row r="315" spans="1:3" x14ac:dyDescent="0.25">
      <c r="A315" s="32">
        <v>43871</v>
      </c>
      <c r="B315" s="33" t="s">
        <v>219</v>
      </c>
      <c r="C315" s="34">
        <v>50001</v>
      </c>
    </row>
    <row r="316" spans="1:3" x14ac:dyDescent="0.25">
      <c r="A316" s="32">
        <v>43871</v>
      </c>
      <c r="B316" s="33" t="s">
        <v>340</v>
      </c>
      <c r="C316" s="34">
        <v>100001</v>
      </c>
    </row>
    <row r="317" spans="1:3" x14ac:dyDescent="0.25">
      <c r="A317" s="32">
        <v>43871</v>
      </c>
      <c r="B317" s="33" t="s">
        <v>341</v>
      </c>
      <c r="C317" s="34">
        <v>250001</v>
      </c>
    </row>
    <row r="318" spans="1:3" x14ac:dyDescent="0.25">
      <c r="A318" s="32">
        <v>43871</v>
      </c>
      <c r="B318" s="33" t="s">
        <v>342</v>
      </c>
      <c r="C318" s="34">
        <v>100001</v>
      </c>
    </row>
    <row r="319" spans="1:3" x14ac:dyDescent="0.25">
      <c r="A319" s="32">
        <v>43871</v>
      </c>
      <c r="B319" s="33" t="s">
        <v>343</v>
      </c>
      <c r="C319" s="34">
        <v>250001</v>
      </c>
    </row>
    <row r="320" spans="1:3" x14ac:dyDescent="0.25">
      <c r="A320" s="32">
        <v>43871</v>
      </c>
      <c r="B320" s="33" t="s">
        <v>344</v>
      </c>
      <c r="C320" s="34">
        <v>500000</v>
      </c>
    </row>
    <row r="321" spans="1:3" x14ac:dyDescent="0.25">
      <c r="A321" s="32">
        <v>43871</v>
      </c>
      <c r="B321" s="33" t="s">
        <v>195</v>
      </c>
      <c r="C321" s="34">
        <v>50001</v>
      </c>
    </row>
    <row r="322" spans="1:3" x14ac:dyDescent="0.25">
      <c r="A322" s="32">
        <v>43871</v>
      </c>
      <c r="B322" s="33" t="s">
        <v>345</v>
      </c>
      <c r="C322" s="34">
        <v>200001</v>
      </c>
    </row>
    <row r="323" spans="1:3" x14ac:dyDescent="0.25">
      <c r="A323" s="32">
        <v>43871</v>
      </c>
      <c r="B323" s="33" t="s">
        <v>346</v>
      </c>
      <c r="C323" s="34">
        <v>2000001</v>
      </c>
    </row>
    <row r="324" spans="1:3" x14ac:dyDescent="0.25">
      <c r="A324" s="32">
        <v>43871</v>
      </c>
      <c r="B324" s="33" t="s">
        <v>347</v>
      </c>
      <c r="C324" s="34">
        <v>200001</v>
      </c>
    </row>
    <row r="325" spans="1:3" x14ac:dyDescent="0.25">
      <c r="A325" s="32">
        <v>43871</v>
      </c>
      <c r="B325" s="33" t="s">
        <v>348</v>
      </c>
      <c r="C325" s="34">
        <v>200001</v>
      </c>
    </row>
    <row r="326" spans="1:3" x14ac:dyDescent="0.25">
      <c r="A326" s="32">
        <v>43871</v>
      </c>
      <c r="B326" s="33" t="s">
        <v>349</v>
      </c>
      <c r="C326" s="34">
        <v>100001</v>
      </c>
    </row>
    <row r="327" spans="1:3" x14ac:dyDescent="0.25">
      <c r="A327" s="32">
        <v>43871</v>
      </c>
      <c r="B327" s="33" t="s">
        <v>350</v>
      </c>
      <c r="C327" s="34">
        <v>360001</v>
      </c>
    </row>
    <row r="328" spans="1:3" x14ac:dyDescent="0.25">
      <c r="A328" s="32">
        <v>43871</v>
      </c>
      <c r="B328" s="33" t="s">
        <v>351</v>
      </c>
      <c r="C328" s="34">
        <v>200001</v>
      </c>
    </row>
    <row r="329" spans="1:3" x14ac:dyDescent="0.25">
      <c r="A329" s="32">
        <v>43871</v>
      </c>
      <c r="B329" s="33" t="s">
        <v>352</v>
      </c>
      <c r="C329" s="34">
        <v>100001</v>
      </c>
    </row>
    <row r="330" spans="1:3" x14ac:dyDescent="0.25">
      <c r="A330" s="32">
        <v>43871</v>
      </c>
      <c r="B330" s="33" t="s">
        <v>353</v>
      </c>
      <c r="C330" s="34">
        <v>100001</v>
      </c>
    </row>
    <row r="331" spans="1:3" x14ac:dyDescent="0.25">
      <c r="A331" s="32">
        <v>43871</v>
      </c>
      <c r="B331" s="33" t="s">
        <v>354</v>
      </c>
      <c r="C331" s="34">
        <v>100001</v>
      </c>
    </row>
    <row r="332" spans="1:3" x14ac:dyDescent="0.25">
      <c r="A332" s="32">
        <v>43871</v>
      </c>
      <c r="B332" s="33" t="s">
        <v>355</v>
      </c>
      <c r="C332" s="34">
        <v>100001</v>
      </c>
    </row>
    <row r="333" spans="1:3" x14ac:dyDescent="0.25">
      <c r="A333" s="32">
        <v>43871</v>
      </c>
      <c r="B333" s="33" t="s">
        <v>356</v>
      </c>
      <c r="C333" s="34">
        <v>100001</v>
      </c>
    </row>
    <row r="334" spans="1:3" x14ac:dyDescent="0.25">
      <c r="A334" s="32">
        <v>43871</v>
      </c>
      <c r="B334" s="33" t="s">
        <v>357</v>
      </c>
      <c r="C334" s="34">
        <v>100001</v>
      </c>
    </row>
    <row r="335" spans="1:3" x14ac:dyDescent="0.25">
      <c r="A335" s="32">
        <v>43871</v>
      </c>
      <c r="B335" s="33" t="s">
        <v>358</v>
      </c>
      <c r="C335" s="34">
        <v>200000</v>
      </c>
    </row>
    <row r="336" spans="1:3" x14ac:dyDescent="0.25">
      <c r="A336" s="32">
        <v>43871</v>
      </c>
      <c r="B336" s="33" t="s">
        <v>359</v>
      </c>
      <c r="C336" s="34">
        <v>100001</v>
      </c>
    </row>
    <row r="337" spans="1:3" x14ac:dyDescent="0.25">
      <c r="A337" s="32">
        <v>43871</v>
      </c>
      <c r="B337" s="33" t="s">
        <v>135</v>
      </c>
      <c r="C337" s="34">
        <v>100000</v>
      </c>
    </row>
    <row r="338" spans="1:3" x14ac:dyDescent="0.25">
      <c r="A338" s="32">
        <v>43871</v>
      </c>
      <c r="B338" s="33" t="s">
        <v>360</v>
      </c>
      <c r="C338" s="34">
        <v>300001</v>
      </c>
    </row>
    <row r="339" spans="1:3" x14ac:dyDescent="0.25">
      <c r="A339" s="32">
        <v>43871</v>
      </c>
      <c r="B339" s="33" t="s">
        <v>361</v>
      </c>
      <c r="C339" s="34">
        <v>100001</v>
      </c>
    </row>
    <row r="340" spans="1:3" x14ac:dyDescent="0.25">
      <c r="A340" s="32">
        <v>43872</v>
      </c>
      <c r="B340" s="33" t="s">
        <v>362</v>
      </c>
      <c r="C340" s="34">
        <v>300001</v>
      </c>
    </row>
    <row r="341" spans="1:3" x14ac:dyDescent="0.25">
      <c r="A341" s="32">
        <v>43872</v>
      </c>
      <c r="B341" s="33" t="s">
        <v>363</v>
      </c>
      <c r="C341" s="34">
        <v>150001</v>
      </c>
    </row>
    <row r="342" spans="1:3" x14ac:dyDescent="0.25">
      <c r="A342" s="32">
        <v>43872</v>
      </c>
      <c r="B342" s="33" t="s">
        <v>364</v>
      </c>
      <c r="C342" s="34">
        <v>200001</v>
      </c>
    </row>
    <row r="343" spans="1:3" x14ac:dyDescent="0.25">
      <c r="A343" s="32">
        <v>43872</v>
      </c>
      <c r="B343" s="33" t="s">
        <v>365</v>
      </c>
      <c r="C343" s="34">
        <v>200001</v>
      </c>
    </row>
    <row r="344" spans="1:3" x14ac:dyDescent="0.25">
      <c r="A344" s="32">
        <v>43872</v>
      </c>
      <c r="B344" s="33" t="s">
        <v>366</v>
      </c>
      <c r="C344" s="34">
        <v>500000</v>
      </c>
    </row>
    <row r="345" spans="1:3" x14ac:dyDescent="0.25">
      <c r="A345" s="32">
        <v>43872</v>
      </c>
      <c r="B345" s="33" t="s">
        <v>367</v>
      </c>
      <c r="C345" s="34">
        <v>200001</v>
      </c>
    </row>
    <row r="346" spans="1:3" x14ac:dyDescent="0.25">
      <c r="A346" s="32">
        <v>43872</v>
      </c>
      <c r="B346" s="33" t="s">
        <v>368</v>
      </c>
      <c r="C346" s="34">
        <v>500001</v>
      </c>
    </row>
    <row r="347" spans="1:3" x14ac:dyDescent="0.25">
      <c r="A347" s="32">
        <v>43872</v>
      </c>
      <c r="B347" s="33" t="s">
        <v>369</v>
      </c>
      <c r="C347" s="34">
        <v>500001</v>
      </c>
    </row>
    <row r="348" spans="1:3" x14ac:dyDescent="0.25">
      <c r="A348" s="32">
        <v>43872</v>
      </c>
      <c r="B348" s="33" t="s">
        <v>214</v>
      </c>
      <c r="C348" s="34">
        <v>200001</v>
      </c>
    </row>
    <row r="349" spans="1:3" x14ac:dyDescent="0.25">
      <c r="A349" s="32">
        <v>43872</v>
      </c>
      <c r="B349" s="33" t="s">
        <v>370</v>
      </c>
      <c r="C349" s="34">
        <v>100001</v>
      </c>
    </row>
    <row r="350" spans="1:3" x14ac:dyDescent="0.25">
      <c r="A350" s="32">
        <v>43872</v>
      </c>
      <c r="B350" s="33" t="s">
        <v>371</v>
      </c>
      <c r="C350" s="34">
        <v>10000001</v>
      </c>
    </row>
    <row r="351" spans="1:3" x14ac:dyDescent="0.25">
      <c r="A351" s="32">
        <v>43872</v>
      </c>
      <c r="B351" s="33" t="s">
        <v>372</v>
      </c>
      <c r="C351" s="34">
        <v>300001</v>
      </c>
    </row>
    <row r="352" spans="1:3" x14ac:dyDescent="0.25">
      <c r="A352" s="32">
        <v>43872</v>
      </c>
      <c r="B352" s="33" t="s">
        <v>373</v>
      </c>
      <c r="C352" s="34">
        <v>50001</v>
      </c>
    </row>
    <row r="353" spans="1:3" x14ac:dyDescent="0.25">
      <c r="A353" s="32">
        <v>43872</v>
      </c>
      <c r="B353" s="33" t="s">
        <v>169</v>
      </c>
      <c r="C353" s="34">
        <v>1000411</v>
      </c>
    </row>
    <row r="354" spans="1:3" x14ac:dyDescent="0.25">
      <c r="A354" s="32">
        <v>43872</v>
      </c>
      <c r="B354" s="33" t="s">
        <v>374</v>
      </c>
      <c r="C354" s="34">
        <v>150001</v>
      </c>
    </row>
    <row r="355" spans="1:3" x14ac:dyDescent="0.25">
      <c r="A355" s="32">
        <v>43872</v>
      </c>
      <c r="B355" s="33" t="s">
        <v>375</v>
      </c>
      <c r="C355" s="34">
        <v>1000001</v>
      </c>
    </row>
    <row r="356" spans="1:3" x14ac:dyDescent="0.25">
      <c r="A356" s="32">
        <v>43872</v>
      </c>
      <c r="B356" s="33" t="s">
        <v>376</v>
      </c>
      <c r="C356" s="34">
        <v>200001</v>
      </c>
    </row>
    <row r="357" spans="1:3" x14ac:dyDescent="0.25">
      <c r="A357" s="32">
        <v>43872</v>
      </c>
      <c r="B357" s="33" t="s">
        <v>377</v>
      </c>
      <c r="C357" s="34">
        <v>200000</v>
      </c>
    </row>
    <row r="358" spans="1:3" x14ac:dyDescent="0.25">
      <c r="A358" s="32">
        <v>43872</v>
      </c>
      <c r="B358" s="33" t="s">
        <v>378</v>
      </c>
      <c r="C358" s="34">
        <v>500001</v>
      </c>
    </row>
    <row r="359" spans="1:3" x14ac:dyDescent="0.25">
      <c r="A359" s="32">
        <v>43872</v>
      </c>
      <c r="B359" s="33" t="s">
        <v>379</v>
      </c>
      <c r="C359" s="34">
        <v>100001</v>
      </c>
    </row>
    <row r="360" spans="1:3" x14ac:dyDescent="0.25">
      <c r="A360" s="32">
        <v>43873</v>
      </c>
      <c r="B360" s="33" t="s">
        <v>380</v>
      </c>
      <c r="C360" s="34">
        <v>200001</v>
      </c>
    </row>
    <row r="361" spans="1:3" x14ac:dyDescent="0.25">
      <c r="A361" s="32">
        <v>43873</v>
      </c>
      <c r="B361" s="33" t="s">
        <v>381</v>
      </c>
      <c r="C361" s="34">
        <v>300001</v>
      </c>
    </row>
    <row r="362" spans="1:3" x14ac:dyDescent="0.25">
      <c r="A362" s="32">
        <v>43873</v>
      </c>
      <c r="B362" s="33" t="s">
        <v>382</v>
      </c>
      <c r="C362" s="34">
        <v>300001</v>
      </c>
    </row>
    <row r="363" spans="1:3" x14ac:dyDescent="0.25">
      <c r="A363" s="32">
        <v>43873</v>
      </c>
      <c r="B363" s="33" t="s">
        <v>383</v>
      </c>
      <c r="C363" s="34">
        <v>200001</v>
      </c>
    </row>
    <row r="364" spans="1:3" x14ac:dyDescent="0.25">
      <c r="A364" s="32">
        <v>43873</v>
      </c>
      <c r="B364" s="33" t="s">
        <v>384</v>
      </c>
      <c r="C364" s="34">
        <v>100001</v>
      </c>
    </row>
    <row r="365" spans="1:3" x14ac:dyDescent="0.25">
      <c r="A365" s="32">
        <v>43873</v>
      </c>
      <c r="B365" s="33" t="s">
        <v>385</v>
      </c>
      <c r="C365" s="34">
        <v>150032</v>
      </c>
    </row>
    <row r="366" spans="1:3" x14ac:dyDescent="0.25">
      <c r="A366" s="32">
        <v>43873</v>
      </c>
      <c r="B366" s="33" t="s">
        <v>386</v>
      </c>
      <c r="C366" s="34">
        <v>300001</v>
      </c>
    </row>
    <row r="367" spans="1:3" x14ac:dyDescent="0.25">
      <c r="A367" s="32">
        <v>43873</v>
      </c>
      <c r="B367" s="33" t="s">
        <v>36</v>
      </c>
      <c r="C367" s="34">
        <v>400000</v>
      </c>
    </row>
    <row r="368" spans="1:3" x14ac:dyDescent="0.25">
      <c r="A368" s="32">
        <v>43873</v>
      </c>
      <c r="B368" s="33" t="s">
        <v>387</v>
      </c>
      <c r="C368" s="34">
        <v>100001</v>
      </c>
    </row>
    <row r="369" spans="1:3" x14ac:dyDescent="0.25">
      <c r="A369" s="32">
        <v>43873</v>
      </c>
      <c r="B369" s="33" t="s">
        <v>388</v>
      </c>
      <c r="C369" s="34">
        <v>1000001</v>
      </c>
    </row>
    <row r="370" spans="1:3" x14ac:dyDescent="0.25">
      <c r="A370" s="32">
        <v>43873</v>
      </c>
      <c r="B370" s="33" t="s">
        <v>389</v>
      </c>
      <c r="C370" s="34">
        <v>1000001</v>
      </c>
    </row>
    <row r="371" spans="1:3" x14ac:dyDescent="0.25">
      <c r="A371" s="32">
        <v>43873</v>
      </c>
      <c r="B371" s="33" t="s">
        <v>31</v>
      </c>
      <c r="C371" s="34">
        <v>500001</v>
      </c>
    </row>
    <row r="372" spans="1:3" x14ac:dyDescent="0.25">
      <c r="A372" s="32">
        <v>43873</v>
      </c>
      <c r="B372" s="33" t="s">
        <v>390</v>
      </c>
      <c r="C372" s="34">
        <v>150001</v>
      </c>
    </row>
    <row r="373" spans="1:3" x14ac:dyDescent="0.25">
      <c r="A373" s="32">
        <v>43873</v>
      </c>
      <c r="B373" s="33" t="s">
        <v>391</v>
      </c>
      <c r="C373" s="34">
        <v>300001</v>
      </c>
    </row>
    <row r="374" spans="1:3" x14ac:dyDescent="0.25">
      <c r="A374" s="32">
        <v>43873</v>
      </c>
      <c r="B374" s="33" t="s">
        <v>246</v>
      </c>
      <c r="C374" s="34">
        <v>10001</v>
      </c>
    </row>
    <row r="375" spans="1:3" x14ac:dyDescent="0.25">
      <c r="A375" s="32">
        <v>43873</v>
      </c>
      <c r="B375" s="33" t="s">
        <v>195</v>
      </c>
      <c r="C375" s="34">
        <v>10001</v>
      </c>
    </row>
    <row r="376" spans="1:3" x14ac:dyDescent="0.25">
      <c r="A376" s="32">
        <v>43873</v>
      </c>
      <c r="B376" s="33" t="s">
        <v>392</v>
      </c>
      <c r="C376" s="34">
        <v>100001</v>
      </c>
    </row>
    <row r="377" spans="1:3" x14ac:dyDescent="0.25">
      <c r="A377" s="32">
        <v>43873</v>
      </c>
      <c r="B377" s="33" t="s">
        <v>219</v>
      </c>
      <c r="C377" s="34">
        <v>50001</v>
      </c>
    </row>
    <row r="378" spans="1:3" x14ac:dyDescent="0.25">
      <c r="A378" s="32">
        <v>43874</v>
      </c>
      <c r="B378" s="33" t="s">
        <v>393</v>
      </c>
      <c r="C378" s="34">
        <v>300001</v>
      </c>
    </row>
    <row r="379" spans="1:3" x14ac:dyDescent="0.25">
      <c r="A379" s="32">
        <v>43874</v>
      </c>
      <c r="B379" s="33" t="s">
        <v>394</v>
      </c>
      <c r="C379" s="34">
        <v>200001</v>
      </c>
    </row>
    <row r="380" spans="1:3" x14ac:dyDescent="0.25">
      <c r="A380" s="32">
        <v>43874</v>
      </c>
      <c r="B380" s="33" t="s">
        <v>395</v>
      </c>
      <c r="C380" s="34">
        <v>200001</v>
      </c>
    </row>
    <row r="381" spans="1:3" x14ac:dyDescent="0.25">
      <c r="A381" s="32">
        <v>43874</v>
      </c>
      <c r="B381" s="33" t="s">
        <v>396</v>
      </c>
      <c r="C381" s="34">
        <v>500000</v>
      </c>
    </row>
    <row r="382" spans="1:3" x14ac:dyDescent="0.25">
      <c r="A382" s="32">
        <v>43874</v>
      </c>
      <c r="B382" s="33" t="s">
        <v>397</v>
      </c>
      <c r="C382" s="34">
        <v>600001</v>
      </c>
    </row>
    <row r="383" spans="1:3" x14ac:dyDescent="0.25">
      <c r="A383" s="32">
        <v>43874</v>
      </c>
      <c r="B383" s="33" t="s">
        <v>398</v>
      </c>
      <c r="C383" s="34">
        <v>200001</v>
      </c>
    </row>
    <row r="384" spans="1:3" x14ac:dyDescent="0.25">
      <c r="A384" s="32">
        <v>43874</v>
      </c>
      <c r="B384" s="33" t="s">
        <v>399</v>
      </c>
      <c r="C384" s="34">
        <v>500001</v>
      </c>
    </row>
    <row r="385" spans="1:3" x14ac:dyDescent="0.25">
      <c r="A385" s="32">
        <v>43874</v>
      </c>
      <c r="B385" s="33" t="s">
        <v>16</v>
      </c>
      <c r="C385" s="34">
        <v>300001</v>
      </c>
    </row>
    <row r="386" spans="1:3" x14ac:dyDescent="0.25">
      <c r="A386" s="32">
        <v>43874</v>
      </c>
      <c r="B386" s="33" t="s">
        <v>14</v>
      </c>
      <c r="C386" s="34">
        <v>100001</v>
      </c>
    </row>
    <row r="387" spans="1:3" x14ac:dyDescent="0.25">
      <c r="A387" s="32">
        <v>43874</v>
      </c>
      <c r="B387" s="33" t="s">
        <v>400</v>
      </c>
      <c r="C387" s="34">
        <v>200001</v>
      </c>
    </row>
    <row r="388" spans="1:3" x14ac:dyDescent="0.25">
      <c r="A388" s="32">
        <v>43874</v>
      </c>
      <c r="B388" s="33" t="s">
        <v>401</v>
      </c>
      <c r="C388" s="34">
        <v>150001</v>
      </c>
    </row>
    <row r="389" spans="1:3" x14ac:dyDescent="0.25">
      <c r="A389" s="32">
        <v>43874</v>
      </c>
      <c r="B389" s="33" t="s">
        <v>402</v>
      </c>
      <c r="C389" s="34">
        <v>100000</v>
      </c>
    </row>
    <row r="390" spans="1:3" x14ac:dyDescent="0.25">
      <c r="A390" s="32">
        <v>43874</v>
      </c>
      <c r="B390" s="33" t="s">
        <v>403</v>
      </c>
      <c r="C390" s="34">
        <v>500001</v>
      </c>
    </row>
    <row r="391" spans="1:3" x14ac:dyDescent="0.25">
      <c r="A391" s="32">
        <v>43874</v>
      </c>
      <c r="B391" s="33" t="s">
        <v>404</v>
      </c>
      <c r="C391" s="34">
        <v>800001</v>
      </c>
    </row>
    <row r="392" spans="1:3" x14ac:dyDescent="0.25">
      <c r="A392" s="32">
        <v>43874</v>
      </c>
      <c r="B392" s="33" t="s">
        <v>405</v>
      </c>
      <c r="C392" s="34">
        <v>100001</v>
      </c>
    </row>
    <row r="393" spans="1:3" x14ac:dyDescent="0.25">
      <c r="A393" s="32">
        <v>43874</v>
      </c>
      <c r="B393" s="33" t="s">
        <v>406</v>
      </c>
      <c r="C393" s="34">
        <v>100001</v>
      </c>
    </row>
    <row r="394" spans="1:3" x14ac:dyDescent="0.25">
      <c r="A394" s="32">
        <v>43874</v>
      </c>
      <c r="B394" s="33" t="s">
        <v>407</v>
      </c>
      <c r="C394" s="34">
        <v>200001</v>
      </c>
    </row>
    <row r="395" spans="1:3" x14ac:dyDescent="0.25">
      <c r="A395" s="32">
        <v>43874</v>
      </c>
      <c r="B395" s="33" t="s">
        <v>408</v>
      </c>
      <c r="C395" s="34">
        <v>150001</v>
      </c>
    </row>
    <row r="396" spans="1:3" x14ac:dyDescent="0.25">
      <c r="A396" s="32">
        <v>43875</v>
      </c>
      <c r="B396" s="33" t="s">
        <v>409</v>
      </c>
      <c r="C396" s="34">
        <v>300001</v>
      </c>
    </row>
    <row r="397" spans="1:3" x14ac:dyDescent="0.25">
      <c r="A397" s="32">
        <v>43875</v>
      </c>
      <c r="B397" s="33" t="s">
        <v>410</v>
      </c>
      <c r="C397" s="34">
        <v>100001</v>
      </c>
    </row>
    <row r="398" spans="1:3" x14ac:dyDescent="0.25">
      <c r="A398" s="32">
        <v>43875</v>
      </c>
      <c r="B398" s="33" t="s">
        <v>378</v>
      </c>
      <c r="C398" s="34">
        <v>100001</v>
      </c>
    </row>
    <row r="399" spans="1:3" x14ac:dyDescent="0.25">
      <c r="A399" s="32">
        <v>43875</v>
      </c>
      <c r="B399" s="33" t="s">
        <v>411</v>
      </c>
      <c r="C399" s="34">
        <v>100001</v>
      </c>
    </row>
    <row r="400" spans="1:3" x14ac:dyDescent="0.25">
      <c r="A400" s="32">
        <v>43875</v>
      </c>
      <c r="B400" s="33" t="s">
        <v>412</v>
      </c>
      <c r="C400" s="34">
        <v>250001</v>
      </c>
    </row>
    <row r="401" spans="1:3" x14ac:dyDescent="0.25">
      <c r="A401" s="32">
        <v>43875</v>
      </c>
      <c r="B401" s="33" t="s">
        <v>413</v>
      </c>
      <c r="C401" s="34">
        <v>200001</v>
      </c>
    </row>
    <row r="402" spans="1:3" x14ac:dyDescent="0.25">
      <c r="A402" s="32">
        <v>43875</v>
      </c>
      <c r="B402" s="33" t="s">
        <v>414</v>
      </c>
      <c r="C402" s="34">
        <v>1000001</v>
      </c>
    </row>
    <row r="403" spans="1:3" x14ac:dyDescent="0.25">
      <c r="A403" s="32">
        <v>43875</v>
      </c>
      <c r="B403" s="33" t="s">
        <v>415</v>
      </c>
      <c r="C403" s="34">
        <v>300001</v>
      </c>
    </row>
    <row r="404" spans="1:3" x14ac:dyDescent="0.25">
      <c r="A404" s="32">
        <v>43875</v>
      </c>
      <c r="B404" s="33" t="s">
        <v>416</v>
      </c>
      <c r="C404" s="34">
        <v>100001</v>
      </c>
    </row>
    <row r="405" spans="1:3" x14ac:dyDescent="0.25">
      <c r="A405" s="32">
        <v>43875</v>
      </c>
      <c r="B405" s="33" t="s">
        <v>417</v>
      </c>
      <c r="C405" s="34">
        <v>100001</v>
      </c>
    </row>
    <row r="406" spans="1:3" x14ac:dyDescent="0.25">
      <c r="A406" s="32">
        <v>43875</v>
      </c>
      <c r="B406" s="33" t="s">
        <v>418</v>
      </c>
      <c r="C406" s="34">
        <v>100001</v>
      </c>
    </row>
    <row r="407" spans="1:3" x14ac:dyDescent="0.25">
      <c r="A407" s="32">
        <v>43878</v>
      </c>
      <c r="B407" s="33" t="s">
        <v>195</v>
      </c>
      <c r="C407" s="34">
        <v>10001</v>
      </c>
    </row>
    <row r="408" spans="1:3" x14ac:dyDescent="0.25">
      <c r="A408" s="32">
        <v>43878</v>
      </c>
      <c r="B408" s="33" t="s">
        <v>419</v>
      </c>
      <c r="C408" s="34">
        <v>300001</v>
      </c>
    </row>
    <row r="409" spans="1:3" x14ac:dyDescent="0.25">
      <c r="A409" s="32">
        <v>43878</v>
      </c>
      <c r="B409" s="33" t="s">
        <v>420</v>
      </c>
      <c r="C409" s="34">
        <v>500001</v>
      </c>
    </row>
    <row r="410" spans="1:3" x14ac:dyDescent="0.25">
      <c r="A410" s="32">
        <v>43878</v>
      </c>
      <c r="B410" s="33" t="s">
        <v>421</v>
      </c>
      <c r="C410" s="34">
        <v>100001</v>
      </c>
    </row>
    <row r="411" spans="1:3" x14ac:dyDescent="0.25">
      <c r="A411" s="32">
        <v>43878</v>
      </c>
      <c r="B411" s="33" t="s">
        <v>422</v>
      </c>
      <c r="C411" s="34">
        <v>500001</v>
      </c>
    </row>
    <row r="412" spans="1:3" x14ac:dyDescent="0.25">
      <c r="A412" s="32">
        <v>43878</v>
      </c>
      <c r="B412" s="33" t="s">
        <v>317</v>
      </c>
      <c r="C412" s="34">
        <v>100001</v>
      </c>
    </row>
    <row r="413" spans="1:3" x14ac:dyDescent="0.25">
      <c r="A413" s="32">
        <v>43878</v>
      </c>
      <c r="B413" s="33" t="s">
        <v>423</v>
      </c>
      <c r="C413" s="34">
        <v>10001</v>
      </c>
    </row>
    <row r="414" spans="1:3" x14ac:dyDescent="0.25">
      <c r="A414" s="32">
        <v>43878</v>
      </c>
      <c r="B414" s="33" t="s">
        <v>424</v>
      </c>
      <c r="C414" s="34">
        <v>250001</v>
      </c>
    </row>
    <row r="415" spans="1:3" x14ac:dyDescent="0.25">
      <c r="A415" s="32">
        <v>43878</v>
      </c>
      <c r="B415" s="33" t="s">
        <v>425</v>
      </c>
      <c r="C415" s="34">
        <v>750001</v>
      </c>
    </row>
    <row r="416" spans="1:3" x14ac:dyDescent="0.25">
      <c r="A416" s="32">
        <v>43878</v>
      </c>
      <c r="B416" s="33" t="s">
        <v>33</v>
      </c>
      <c r="C416" s="34">
        <v>300001</v>
      </c>
    </row>
    <row r="417" spans="1:3" x14ac:dyDescent="0.25">
      <c r="A417" s="32">
        <v>43878</v>
      </c>
      <c r="B417" s="33" t="s">
        <v>426</v>
      </c>
      <c r="C417" s="34">
        <v>2500001</v>
      </c>
    </row>
    <row r="418" spans="1:3" x14ac:dyDescent="0.25">
      <c r="A418" s="32">
        <v>43878</v>
      </c>
      <c r="B418" s="33" t="s">
        <v>427</v>
      </c>
      <c r="C418" s="34">
        <v>200001</v>
      </c>
    </row>
    <row r="419" spans="1:3" x14ac:dyDescent="0.25">
      <c r="A419" s="32">
        <v>43878</v>
      </c>
      <c r="B419" s="33" t="s">
        <v>428</v>
      </c>
      <c r="C419" s="34">
        <v>500001</v>
      </c>
    </row>
    <row r="420" spans="1:3" x14ac:dyDescent="0.25">
      <c r="A420" s="32">
        <v>43878</v>
      </c>
      <c r="B420" s="33" t="s">
        <v>429</v>
      </c>
      <c r="C420" s="34">
        <v>500001</v>
      </c>
    </row>
    <row r="421" spans="1:3" x14ac:dyDescent="0.25">
      <c r="A421" s="32">
        <v>43878</v>
      </c>
      <c r="B421" s="33" t="s">
        <v>430</v>
      </c>
      <c r="C421" s="34">
        <v>150000</v>
      </c>
    </row>
    <row r="422" spans="1:3" x14ac:dyDescent="0.25">
      <c r="A422" s="32">
        <v>43878</v>
      </c>
      <c r="B422" s="33" t="s">
        <v>431</v>
      </c>
      <c r="C422" s="34">
        <v>400000</v>
      </c>
    </row>
    <row r="423" spans="1:3" x14ac:dyDescent="0.25">
      <c r="A423" s="32">
        <v>43878</v>
      </c>
      <c r="B423" s="33" t="s">
        <v>432</v>
      </c>
      <c r="C423" s="34">
        <v>200001</v>
      </c>
    </row>
    <row r="424" spans="1:3" x14ac:dyDescent="0.25">
      <c r="A424" s="32">
        <v>43878</v>
      </c>
      <c r="B424" s="33" t="s">
        <v>433</v>
      </c>
      <c r="C424" s="34">
        <v>250001</v>
      </c>
    </row>
    <row r="425" spans="1:3" x14ac:dyDescent="0.25">
      <c r="A425" s="32">
        <v>43878</v>
      </c>
      <c r="B425" s="33" t="s">
        <v>434</v>
      </c>
      <c r="C425" s="34">
        <v>100001</v>
      </c>
    </row>
    <row r="426" spans="1:3" x14ac:dyDescent="0.25">
      <c r="A426" s="32">
        <v>43878</v>
      </c>
      <c r="B426" s="33" t="s">
        <v>435</v>
      </c>
      <c r="C426" s="34">
        <v>200000</v>
      </c>
    </row>
    <row r="427" spans="1:3" x14ac:dyDescent="0.25">
      <c r="A427" s="32">
        <v>43878</v>
      </c>
      <c r="B427" s="33" t="s">
        <v>436</v>
      </c>
      <c r="C427" s="34">
        <v>1000001</v>
      </c>
    </row>
    <row r="428" spans="1:3" x14ac:dyDescent="0.25">
      <c r="A428" s="32">
        <v>43878</v>
      </c>
      <c r="B428" s="33" t="s">
        <v>437</v>
      </c>
      <c r="C428" s="34">
        <v>500001</v>
      </c>
    </row>
    <row r="429" spans="1:3" x14ac:dyDescent="0.25">
      <c r="A429" s="32">
        <v>43878</v>
      </c>
      <c r="B429" s="33" t="s">
        <v>438</v>
      </c>
      <c r="C429" s="34">
        <v>1000001</v>
      </c>
    </row>
    <row r="430" spans="1:3" x14ac:dyDescent="0.25">
      <c r="A430" s="32">
        <v>43878</v>
      </c>
      <c r="B430" s="33" t="s">
        <v>439</v>
      </c>
      <c r="C430" s="34">
        <v>100000</v>
      </c>
    </row>
    <row r="431" spans="1:3" x14ac:dyDescent="0.25">
      <c r="A431" s="32">
        <v>43878</v>
      </c>
      <c r="B431" s="33" t="s">
        <v>440</v>
      </c>
      <c r="C431" s="34">
        <v>50001</v>
      </c>
    </row>
    <row r="432" spans="1:3" x14ac:dyDescent="0.25">
      <c r="A432" s="32">
        <v>43878</v>
      </c>
      <c r="B432" s="33" t="s">
        <v>200</v>
      </c>
      <c r="C432" s="34">
        <v>300001</v>
      </c>
    </row>
    <row r="433" spans="1:3" x14ac:dyDescent="0.25">
      <c r="A433" s="32">
        <v>43878</v>
      </c>
      <c r="B433" s="33" t="s">
        <v>441</v>
      </c>
      <c r="C433" s="34">
        <v>100001</v>
      </c>
    </row>
    <row r="434" spans="1:3" x14ac:dyDescent="0.25">
      <c r="A434" s="32">
        <v>43878</v>
      </c>
      <c r="B434" s="33" t="s">
        <v>442</v>
      </c>
      <c r="C434" s="34">
        <v>300001</v>
      </c>
    </row>
    <row r="435" spans="1:3" x14ac:dyDescent="0.25">
      <c r="A435" s="32">
        <v>43878</v>
      </c>
      <c r="B435" s="33" t="s">
        <v>443</v>
      </c>
      <c r="C435" s="34">
        <v>500000</v>
      </c>
    </row>
    <row r="436" spans="1:3" x14ac:dyDescent="0.25">
      <c r="A436" s="32">
        <v>43879</v>
      </c>
      <c r="B436" s="33" t="s">
        <v>416</v>
      </c>
      <c r="C436" s="34">
        <v>100001</v>
      </c>
    </row>
    <row r="437" spans="1:3" x14ac:dyDescent="0.25">
      <c r="A437" s="32">
        <v>43879</v>
      </c>
      <c r="B437" s="33" t="s">
        <v>444</v>
      </c>
      <c r="C437" s="34">
        <v>200001</v>
      </c>
    </row>
    <row r="438" spans="1:3" x14ac:dyDescent="0.25">
      <c r="A438" s="32">
        <v>43879</v>
      </c>
      <c r="B438" s="33" t="s">
        <v>445</v>
      </c>
      <c r="C438" s="34">
        <v>105001</v>
      </c>
    </row>
    <row r="439" spans="1:3" x14ac:dyDescent="0.25">
      <c r="A439" s="32">
        <v>43879</v>
      </c>
      <c r="B439" s="33" t="s">
        <v>195</v>
      </c>
      <c r="C439" s="34">
        <v>10001</v>
      </c>
    </row>
    <row r="440" spans="1:3" x14ac:dyDescent="0.25">
      <c r="A440" s="32">
        <v>43879</v>
      </c>
      <c r="B440" s="33" t="s">
        <v>446</v>
      </c>
      <c r="C440" s="34">
        <v>150001</v>
      </c>
    </row>
    <row r="441" spans="1:3" x14ac:dyDescent="0.25">
      <c r="A441" s="32">
        <v>43879</v>
      </c>
      <c r="B441" s="33" t="s">
        <v>246</v>
      </c>
      <c r="C441" s="34">
        <v>150000</v>
      </c>
    </row>
    <row r="442" spans="1:3" x14ac:dyDescent="0.25">
      <c r="A442" s="32">
        <v>43879</v>
      </c>
      <c r="B442" s="33" t="s">
        <v>447</v>
      </c>
      <c r="C442" s="34">
        <v>100001</v>
      </c>
    </row>
    <row r="443" spans="1:3" x14ac:dyDescent="0.25">
      <c r="A443" s="32">
        <v>43879</v>
      </c>
      <c r="B443" s="33" t="s">
        <v>448</v>
      </c>
      <c r="C443" s="34">
        <v>5000000</v>
      </c>
    </row>
    <row r="444" spans="1:3" x14ac:dyDescent="0.25">
      <c r="A444" s="32">
        <v>43879</v>
      </c>
      <c r="B444" s="33" t="s">
        <v>449</v>
      </c>
      <c r="C444" s="34">
        <v>200001</v>
      </c>
    </row>
    <row r="445" spans="1:3" x14ac:dyDescent="0.25">
      <c r="A445" s="32">
        <v>43879</v>
      </c>
      <c r="B445" s="33" t="s">
        <v>450</v>
      </c>
      <c r="C445" s="34">
        <v>500001</v>
      </c>
    </row>
    <row r="446" spans="1:3" x14ac:dyDescent="0.25">
      <c r="A446" s="32">
        <v>43879</v>
      </c>
      <c r="B446" s="33" t="s">
        <v>451</v>
      </c>
      <c r="C446" s="34">
        <v>500001</v>
      </c>
    </row>
    <row r="447" spans="1:3" x14ac:dyDescent="0.25">
      <c r="A447" s="32">
        <v>43879</v>
      </c>
      <c r="B447" s="33" t="s">
        <v>452</v>
      </c>
      <c r="C447" s="34">
        <v>100001</v>
      </c>
    </row>
    <row r="448" spans="1:3" x14ac:dyDescent="0.25">
      <c r="A448" s="32">
        <v>43879</v>
      </c>
      <c r="B448" s="33" t="s">
        <v>452</v>
      </c>
      <c r="C448" s="34">
        <v>200001</v>
      </c>
    </row>
    <row r="449" spans="1:3" x14ac:dyDescent="0.25">
      <c r="A449" s="32">
        <v>43879</v>
      </c>
      <c r="B449" s="33" t="s">
        <v>453</v>
      </c>
      <c r="C449" s="34">
        <v>100001</v>
      </c>
    </row>
    <row r="450" spans="1:3" x14ac:dyDescent="0.25">
      <c r="A450" s="32">
        <v>43880</v>
      </c>
      <c r="B450" s="33" t="s">
        <v>454</v>
      </c>
      <c r="C450" s="34">
        <v>100001</v>
      </c>
    </row>
    <row r="451" spans="1:3" x14ac:dyDescent="0.25">
      <c r="A451" s="32">
        <v>43880</v>
      </c>
      <c r="B451" s="33" t="s">
        <v>455</v>
      </c>
      <c r="C451" s="34">
        <v>100001</v>
      </c>
    </row>
    <row r="452" spans="1:3" x14ac:dyDescent="0.25">
      <c r="A452" s="32">
        <v>43880</v>
      </c>
      <c r="B452" s="33" t="s">
        <v>456</v>
      </c>
      <c r="C452" s="34">
        <v>1000001</v>
      </c>
    </row>
    <row r="453" spans="1:3" x14ac:dyDescent="0.25">
      <c r="A453" s="32">
        <v>43880</v>
      </c>
      <c r="B453" s="33" t="s">
        <v>457</v>
      </c>
      <c r="C453" s="34">
        <v>500001</v>
      </c>
    </row>
    <row r="454" spans="1:3" x14ac:dyDescent="0.25">
      <c r="A454" s="32">
        <v>43880</v>
      </c>
      <c r="B454" s="33" t="s">
        <v>458</v>
      </c>
      <c r="C454" s="34">
        <v>300001</v>
      </c>
    </row>
    <row r="455" spans="1:3" x14ac:dyDescent="0.25">
      <c r="A455" s="32">
        <v>43881</v>
      </c>
      <c r="B455" s="33" t="s">
        <v>39</v>
      </c>
      <c r="C455" s="34">
        <v>500001</v>
      </c>
    </row>
    <row r="456" spans="1:3" x14ac:dyDescent="0.25">
      <c r="A456" s="32">
        <v>43881</v>
      </c>
      <c r="B456" s="33" t="s">
        <v>459</v>
      </c>
      <c r="C456" s="34">
        <v>300001</v>
      </c>
    </row>
    <row r="457" spans="1:3" x14ac:dyDescent="0.25">
      <c r="A457" s="32">
        <v>43881</v>
      </c>
      <c r="B457" s="33" t="s">
        <v>460</v>
      </c>
      <c r="C457" s="34">
        <v>100001</v>
      </c>
    </row>
    <row r="458" spans="1:3" x14ac:dyDescent="0.25">
      <c r="A458" s="32">
        <v>43881</v>
      </c>
      <c r="B458" s="33" t="s">
        <v>246</v>
      </c>
      <c r="C458" s="34">
        <v>11111</v>
      </c>
    </row>
    <row r="459" spans="1:3" x14ac:dyDescent="0.25">
      <c r="A459" s="32">
        <v>43882</v>
      </c>
      <c r="B459" s="33" t="s">
        <v>461</v>
      </c>
      <c r="C459" s="34">
        <v>100001</v>
      </c>
    </row>
    <row r="460" spans="1:3" x14ac:dyDescent="0.25">
      <c r="A460" s="32">
        <v>43882</v>
      </c>
      <c r="B460" s="33" t="s">
        <v>462</v>
      </c>
      <c r="C460" s="34">
        <v>100001</v>
      </c>
    </row>
    <row r="461" spans="1:3" x14ac:dyDescent="0.25">
      <c r="A461" s="32">
        <v>43882</v>
      </c>
      <c r="B461" s="33" t="s">
        <v>463</v>
      </c>
      <c r="C461" s="34">
        <v>500001</v>
      </c>
    </row>
    <row r="462" spans="1:3" x14ac:dyDescent="0.25">
      <c r="A462" s="32">
        <v>43882</v>
      </c>
      <c r="B462" s="33" t="s">
        <v>195</v>
      </c>
      <c r="C462" s="34">
        <v>10001</v>
      </c>
    </row>
    <row r="463" spans="1:3" x14ac:dyDescent="0.25">
      <c r="A463" s="32">
        <v>43882</v>
      </c>
      <c r="B463" s="33" t="s">
        <v>464</v>
      </c>
      <c r="C463" s="34">
        <v>100000</v>
      </c>
    </row>
    <row r="464" spans="1:3" x14ac:dyDescent="0.25">
      <c r="A464" s="32">
        <v>43882</v>
      </c>
      <c r="B464" s="33" t="s">
        <v>465</v>
      </c>
      <c r="C464" s="34">
        <v>350000</v>
      </c>
    </row>
    <row r="465" spans="1:3" x14ac:dyDescent="0.25">
      <c r="A465" s="32">
        <v>43882</v>
      </c>
      <c r="B465" s="33" t="s">
        <v>466</v>
      </c>
      <c r="C465" s="34">
        <v>51000</v>
      </c>
    </row>
    <row r="466" spans="1:3" x14ac:dyDescent="0.25">
      <c r="A466" s="32">
        <v>43885</v>
      </c>
      <c r="B466" s="33" t="s">
        <v>330</v>
      </c>
      <c r="C466" s="34">
        <v>10000</v>
      </c>
    </row>
    <row r="467" spans="1:3" x14ac:dyDescent="0.25">
      <c r="A467" s="32">
        <v>43885</v>
      </c>
      <c r="B467" s="33" t="s">
        <v>467</v>
      </c>
      <c r="C467" s="34">
        <v>100001</v>
      </c>
    </row>
    <row r="468" spans="1:3" x14ac:dyDescent="0.25">
      <c r="A468" s="32">
        <v>43885</v>
      </c>
      <c r="B468" s="33" t="s">
        <v>32</v>
      </c>
      <c r="C468" s="34">
        <v>200001</v>
      </c>
    </row>
    <row r="469" spans="1:3" x14ac:dyDescent="0.25">
      <c r="A469" s="32">
        <v>43885</v>
      </c>
      <c r="B469" s="33" t="s">
        <v>468</v>
      </c>
      <c r="C469" s="34">
        <v>100001</v>
      </c>
    </row>
    <row r="470" spans="1:3" x14ac:dyDescent="0.25">
      <c r="A470" s="32">
        <v>43885</v>
      </c>
      <c r="B470" s="33" t="s">
        <v>469</v>
      </c>
      <c r="C470" s="34">
        <v>50001</v>
      </c>
    </row>
    <row r="471" spans="1:3" x14ac:dyDescent="0.25">
      <c r="A471" s="32">
        <v>43885</v>
      </c>
      <c r="B471" s="33" t="s">
        <v>470</v>
      </c>
      <c r="C471" s="34">
        <v>200001</v>
      </c>
    </row>
    <row r="472" spans="1:3" x14ac:dyDescent="0.25">
      <c r="A472" s="32">
        <v>43885</v>
      </c>
      <c r="B472" s="33" t="s">
        <v>471</v>
      </c>
      <c r="C472" s="34">
        <v>50001</v>
      </c>
    </row>
    <row r="473" spans="1:3" x14ac:dyDescent="0.25">
      <c r="A473" s="32">
        <v>43885</v>
      </c>
      <c r="B473" s="33" t="s">
        <v>472</v>
      </c>
      <c r="C473" s="34">
        <v>300001</v>
      </c>
    </row>
    <row r="474" spans="1:3" x14ac:dyDescent="0.25">
      <c r="A474" s="32">
        <v>43885</v>
      </c>
      <c r="B474" s="33" t="s">
        <v>195</v>
      </c>
      <c r="C474" s="34">
        <v>10001</v>
      </c>
    </row>
    <row r="475" spans="1:3" x14ac:dyDescent="0.25">
      <c r="A475" s="32">
        <v>43885</v>
      </c>
      <c r="B475" s="33" t="s">
        <v>473</v>
      </c>
      <c r="C475" s="34">
        <v>100001</v>
      </c>
    </row>
    <row r="476" spans="1:3" x14ac:dyDescent="0.25">
      <c r="A476" s="32">
        <v>43885</v>
      </c>
      <c r="B476" s="33" t="s">
        <v>474</v>
      </c>
      <c r="C476" s="34">
        <v>100001</v>
      </c>
    </row>
    <row r="477" spans="1:3" x14ac:dyDescent="0.25">
      <c r="A477" s="32">
        <v>43885</v>
      </c>
      <c r="B477" s="33" t="s">
        <v>475</v>
      </c>
      <c r="C477" s="34">
        <v>200000</v>
      </c>
    </row>
    <row r="478" spans="1:3" x14ac:dyDescent="0.25">
      <c r="A478" s="32">
        <v>43885</v>
      </c>
      <c r="B478" s="33" t="s">
        <v>476</v>
      </c>
      <c r="C478" s="34">
        <v>150001</v>
      </c>
    </row>
    <row r="479" spans="1:3" x14ac:dyDescent="0.25">
      <c r="A479" s="32">
        <v>43885</v>
      </c>
      <c r="B479" s="33" t="s">
        <v>477</v>
      </c>
      <c r="C479" s="34">
        <v>100001</v>
      </c>
    </row>
    <row r="480" spans="1:3" x14ac:dyDescent="0.25">
      <c r="A480" s="32">
        <v>43885</v>
      </c>
      <c r="B480" s="33" t="s">
        <v>478</v>
      </c>
      <c r="C480" s="34">
        <v>500001</v>
      </c>
    </row>
    <row r="481" spans="1:3" x14ac:dyDescent="0.25">
      <c r="A481" s="32">
        <v>43885</v>
      </c>
      <c r="B481" s="33" t="s">
        <v>479</v>
      </c>
      <c r="C481" s="34">
        <v>150001</v>
      </c>
    </row>
    <row r="482" spans="1:3" x14ac:dyDescent="0.25">
      <c r="A482" s="32">
        <v>43885</v>
      </c>
      <c r="B482" s="33" t="s">
        <v>480</v>
      </c>
      <c r="C482" s="34">
        <v>150001</v>
      </c>
    </row>
    <row r="483" spans="1:3" x14ac:dyDescent="0.25">
      <c r="A483" s="32">
        <v>43885</v>
      </c>
      <c r="B483" s="33" t="s">
        <v>75</v>
      </c>
      <c r="C483" s="34">
        <v>50001</v>
      </c>
    </row>
    <row r="484" spans="1:3" x14ac:dyDescent="0.25">
      <c r="A484" s="32">
        <v>43885</v>
      </c>
      <c r="B484" s="33" t="s">
        <v>481</v>
      </c>
      <c r="C484" s="34">
        <v>100001</v>
      </c>
    </row>
    <row r="485" spans="1:3" x14ac:dyDescent="0.25">
      <c r="A485" s="32">
        <v>43885</v>
      </c>
      <c r="B485" s="33" t="s">
        <v>482</v>
      </c>
      <c r="C485" s="34">
        <v>200000</v>
      </c>
    </row>
    <row r="486" spans="1:3" x14ac:dyDescent="0.25">
      <c r="A486" s="32">
        <v>43885</v>
      </c>
      <c r="B486" s="33" t="s">
        <v>483</v>
      </c>
      <c r="C486" s="34">
        <v>20001</v>
      </c>
    </row>
    <row r="487" spans="1:3" x14ac:dyDescent="0.25">
      <c r="A487" s="32">
        <v>43885</v>
      </c>
      <c r="B487" s="33" t="s">
        <v>484</v>
      </c>
      <c r="C487" s="34">
        <v>500000</v>
      </c>
    </row>
    <row r="488" spans="1:3" x14ac:dyDescent="0.25">
      <c r="A488" s="32">
        <v>43885</v>
      </c>
      <c r="B488" s="33" t="s">
        <v>485</v>
      </c>
      <c r="C488" s="34">
        <v>200001</v>
      </c>
    </row>
    <row r="489" spans="1:3" x14ac:dyDescent="0.25">
      <c r="A489" s="32">
        <v>43885</v>
      </c>
      <c r="B489" s="33" t="s">
        <v>486</v>
      </c>
      <c r="C489" s="34">
        <v>50001</v>
      </c>
    </row>
    <row r="490" spans="1:3" x14ac:dyDescent="0.25">
      <c r="A490" s="32">
        <v>43885</v>
      </c>
      <c r="B490" s="33" t="s">
        <v>487</v>
      </c>
      <c r="C490" s="34">
        <v>100001</v>
      </c>
    </row>
    <row r="491" spans="1:3" x14ac:dyDescent="0.25">
      <c r="A491" s="32">
        <v>43885</v>
      </c>
      <c r="B491" s="33" t="s">
        <v>488</v>
      </c>
      <c r="C491" s="34">
        <v>100001</v>
      </c>
    </row>
    <row r="492" spans="1:3" x14ac:dyDescent="0.25">
      <c r="A492" s="32">
        <v>43885</v>
      </c>
      <c r="B492" s="33" t="s">
        <v>489</v>
      </c>
      <c r="C492" s="34">
        <v>200001</v>
      </c>
    </row>
    <row r="493" spans="1:3" x14ac:dyDescent="0.25">
      <c r="A493" s="32">
        <v>43885</v>
      </c>
      <c r="B493" s="33" t="s">
        <v>490</v>
      </c>
      <c r="C493" s="34">
        <v>100001</v>
      </c>
    </row>
    <row r="494" spans="1:3" x14ac:dyDescent="0.25">
      <c r="A494" s="32">
        <v>43885</v>
      </c>
      <c r="B494" s="33" t="s">
        <v>491</v>
      </c>
      <c r="C494" s="34">
        <v>1000001</v>
      </c>
    </row>
    <row r="495" spans="1:3" x14ac:dyDescent="0.25">
      <c r="A495" s="32">
        <v>43885</v>
      </c>
      <c r="B495" s="33" t="s">
        <v>492</v>
      </c>
      <c r="C495" s="34">
        <v>200001</v>
      </c>
    </row>
    <row r="496" spans="1:3" x14ac:dyDescent="0.25">
      <c r="A496" s="32">
        <v>43885</v>
      </c>
      <c r="B496" s="33" t="s">
        <v>335</v>
      </c>
      <c r="C496" s="34">
        <v>500001</v>
      </c>
    </row>
    <row r="497" spans="1:3" x14ac:dyDescent="0.25">
      <c r="A497" s="32">
        <v>43885</v>
      </c>
      <c r="B497" s="33" t="s">
        <v>493</v>
      </c>
      <c r="C497" s="34">
        <v>300001</v>
      </c>
    </row>
    <row r="498" spans="1:3" x14ac:dyDescent="0.25">
      <c r="A498" s="32">
        <v>43885</v>
      </c>
      <c r="B498" s="33" t="s">
        <v>494</v>
      </c>
      <c r="C498" s="34">
        <v>200000</v>
      </c>
    </row>
    <row r="499" spans="1:3" x14ac:dyDescent="0.25">
      <c r="A499" s="32">
        <v>43885</v>
      </c>
      <c r="B499" s="33" t="s">
        <v>495</v>
      </c>
      <c r="C499" s="34">
        <v>150001</v>
      </c>
    </row>
    <row r="500" spans="1:3" x14ac:dyDescent="0.25">
      <c r="A500" s="32">
        <v>43885</v>
      </c>
      <c r="B500" s="33" t="s">
        <v>496</v>
      </c>
      <c r="C500" s="34">
        <v>150001</v>
      </c>
    </row>
    <row r="501" spans="1:3" x14ac:dyDescent="0.25">
      <c r="A501" s="32">
        <v>43885</v>
      </c>
      <c r="B501" s="33" t="s">
        <v>497</v>
      </c>
      <c r="C501" s="34">
        <v>150001</v>
      </c>
    </row>
    <row r="502" spans="1:3" x14ac:dyDescent="0.25">
      <c r="A502" s="32">
        <v>43885</v>
      </c>
      <c r="B502" s="33" t="s">
        <v>498</v>
      </c>
      <c r="C502" s="34">
        <v>500001</v>
      </c>
    </row>
    <row r="503" spans="1:3" x14ac:dyDescent="0.25">
      <c r="A503" s="32">
        <v>43885</v>
      </c>
      <c r="B503" s="33" t="s">
        <v>67</v>
      </c>
      <c r="C503" s="34">
        <v>10001</v>
      </c>
    </row>
    <row r="504" spans="1:3" x14ac:dyDescent="0.25">
      <c r="A504" s="32">
        <v>43885</v>
      </c>
      <c r="B504" s="33" t="s">
        <v>499</v>
      </c>
      <c r="C504" s="34">
        <v>200001</v>
      </c>
    </row>
    <row r="505" spans="1:3" x14ac:dyDescent="0.25">
      <c r="A505" s="32">
        <v>43885</v>
      </c>
      <c r="B505" s="33" t="s">
        <v>500</v>
      </c>
      <c r="C505" s="34">
        <v>50001</v>
      </c>
    </row>
    <row r="506" spans="1:3" x14ac:dyDescent="0.25">
      <c r="A506" s="32">
        <v>43885</v>
      </c>
      <c r="B506" s="33" t="s">
        <v>501</v>
      </c>
      <c r="C506" s="34">
        <v>200001</v>
      </c>
    </row>
    <row r="507" spans="1:3" x14ac:dyDescent="0.25">
      <c r="A507" s="32">
        <v>43885</v>
      </c>
      <c r="B507" s="33" t="s">
        <v>502</v>
      </c>
      <c r="C507" s="34">
        <v>100001</v>
      </c>
    </row>
    <row r="508" spans="1:3" x14ac:dyDescent="0.25">
      <c r="A508" s="32">
        <v>43885</v>
      </c>
      <c r="B508" s="33" t="s">
        <v>503</v>
      </c>
      <c r="C508" s="34">
        <v>800000</v>
      </c>
    </row>
    <row r="509" spans="1:3" x14ac:dyDescent="0.25">
      <c r="A509" s="32">
        <v>43885</v>
      </c>
      <c r="B509" s="33" t="s">
        <v>504</v>
      </c>
      <c r="C509" s="34">
        <v>200001</v>
      </c>
    </row>
    <row r="510" spans="1:3" x14ac:dyDescent="0.25">
      <c r="A510" s="32">
        <v>43885</v>
      </c>
      <c r="B510" s="33" t="s">
        <v>505</v>
      </c>
      <c r="C510" s="34">
        <v>200001</v>
      </c>
    </row>
    <row r="511" spans="1:3" x14ac:dyDescent="0.25">
      <c r="A511" s="32">
        <v>43885</v>
      </c>
      <c r="B511" s="33" t="s">
        <v>506</v>
      </c>
      <c r="C511" s="34">
        <v>1000001</v>
      </c>
    </row>
    <row r="512" spans="1:3" x14ac:dyDescent="0.25">
      <c r="A512" s="32">
        <v>43885</v>
      </c>
      <c r="B512" s="33" t="s">
        <v>507</v>
      </c>
      <c r="C512" s="34">
        <v>150001</v>
      </c>
    </row>
    <row r="513" spans="1:3" x14ac:dyDescent="0.25">
      <c r="A513" s="32">
        <v>43885</v>
      </c>
      <c r="B513" s="33" t="s">
        <v>508</v>
      </c>
      <c r="C513" s="34">
        <v>500001</v>
      </c>
    </row>
    <row r="514" spans="1:3" x14ac:dyDescent="0.25">
      <c r="A514" s="32">
        <v>43885</v>
      </c>
      <c r="B514" s="33" t="s">
        <v>509</v>
      </c>
      <c r="C514" s="34">
        <v>300000</v>
      </c>
    </row>
    <row r="515" spans="1:3" x14ac:dyDescent="0.25">
      <c r="A515" s="32">
        <v>43885</v>
      </c>
      <c r="B515" s="33" t="s">
        <v>510</v>
      </c>
      <c r="C515" s="34">
        <v>2000001</v>
      </c>
    </row>
    <row r="516" spans="1:3" x14ac:dyDescent="0.25">
      <c r="A516" s="32">
        <v>43885</v>
      </c>
      <c r="B516" s="33" t="s">
        <v>511</v>
      </c>
      <c r="C516" s="34">
        <v>200001</v>
      </c>
    </row>
    <row r="517" spans="1:3" x14ac:dyDescent="0.25">
      <c r="A517" s="32">
        <v>43885</v>
      </c>
      <c r="B517" s="33" t="s">
        <v>297</v>
      </c>
      <c r="C517" s="34">
        <v>100001</v>
      </c>
    </row>
    <row r="518" spans="1:3" x14ac:dyDescent="0.25">
      <c r="A518" s="32">
        <v>43885</v>
      </c>
      <c r="B518" s="33" t="s">
        <v>512</v>
      </c>
      <c r="C518" s="34">
        <v>106891</v>
      </c>
    </row>
    <row r="519" spans="1:3" x14ac:dyDescent="0.25">
      <c r="A519" s="32">
        <v>43885</v>
      </c>
      <c r="B519" s="33" t="s">
        <v>513</v>
      </c>
      <c r="C519" s="34">
        <v>1000001</v>
      </c>
    </row>
    <row r="520" spans="1:3" x14ac:dyDescent="0.25">
      <c r="A520" s="32">
        <v>43885</v>
      </c>
      <c r="B520" s="33" t="s">
        <v>514</v>
      </c>
      <c r="C520" s="34">
        <v>200001</v>
      </c>
    </row>
    <row r="521" spans="1:3" x14ac:dyDescent="0.25">
      <c r="A521" s="32">
        <v>43885</v>
      </c>
      <c r="B521" s="33" t="s">
        <v>515</v>
      </c>
      <c r="C521" s="34">
        <v>200001</v>
      </c>
    </row>
    <row r="522" spans="1:3" x14ac:dyDescent="0.25">
      <c r="A522" s="32">
        <v>43885</v>
      </c>
      <c r="B522" s="33" t="s">
        <v>516</v>
      </c>
      <c r="C522" s="34">
        <v>100001</v>
      </c>
    </row>
    <row r="523" spans="1:3" x14ac:dyDescent="0.25">
      <c r="A523" s="32">
        <v>43885</v>
      </c>
      <c r="B523" s="33" t="s">
        <v>517</v>
      </c>
      <c r="C523" s="34">
        <v>1000001</v>
      </c>
    </row>
    <row r="524" spans="1:3" x14ac:dyDescent="0.25">
      <c r="A524" s="32">
        <v>43885</v>
      </c>
      <c r="B524" s="33" t="s">
        <v>518</v>
      </c>
      <c r="C524" s="34">
        <v>500000</v>
      </c>
    </row>
    <row r="525" spans="1:3" x14ac:dyDescent="0.25">
      <c r="A525" s="32">
        <v>43885</v>
      </c>
      <c r="B525" s="33" t="s">
        <v>519</v>
      </c>
      <c r="C525" s="34">
        <v>800001</v>
      </c>
    </row>
    <row r="526" spans="1:3" x14ac:dyDescent="0.25">
      <c r="A526" s="32">
        <v>43885</v>
      </c>
      <c r="B526" s="33" t="s">
        <v>520</v>
      </c>
      <c r="C526" s="34">
        <v>100001</v>
      </c>
    </row>
    <row r="527" spans="1:3" x14ac:dyDescent="0.25">
      <c r="A527" s="32">
        <v>43885</v>
      </c>
      <c r="B527" s="33" t="s">
        <v>103</v>
      </c>
      <c r="C527" s="34">
        <v>1000001</v>
      </c>
    </row>
    <row r="528" spans="1:3" x14ac:dyDescent="0.25">
      <c r="A528" s="32">
        <v>43885</v>
      </c>
      <c r="B528" s="33" t="s">
        <v>521</v>
      </c>
      <c r="C528" s="34">
        <v>1000001</v>
      </c>
    </row>
    <row r="529" spans="1:3" x14ac:dyDescent="0.25">
      <c r="A529" s="32">
        <v>43885</v>
      </c>
      <c r="B529" s="33" t="s">
        <v>522</v>
      </c>
      <c r="C529" s="34">
        <v>1000001</v>
      </c>
    </row>
    <row r="530" spans="1:3" x14ac:dyDescent="0.25">
      <c r="A530" s="32">
        <v>43885</v>
      </c>
      <c r="B530" s="33" t="s">
        <v>523</v>
      </c>
      <c r="C530" s="34">
        <v>100001</v>
      </c>
    </row>
    <row r="531" spans="1:3" x14ac:dyDescent="0.25">
      <c r="A531" s="32">
        <v>43885</v>
      </c>
      <c r="B531" s="33" t="s">
        <v>524</v>
      </c>
      <c r="C531" s="34">
        <v>1000001</v>
      </c>
    </row>
    <row r="532" spans="1:3" x14ac:dyDescent="0.25">
      <c r="A532" s="32">
        <v>43885</v>
      </c>
      <c r="B532" s="33" t="s">
        <v>525</v>
      </c>
      <c r="C532" s="34">
        <v>100001</v>
      </c>
    </row>
    <row r="533" spans="1:3" x14ac:dyDescent="0.25">
      <c r="A533" s="32">
        <v>43885</v>
      </c>
      <c r="B533" s="33" t="s">
        <v>526</v>
      </c>
      <c r="C533" s="34">
        <v>1000001</v>
      </c>
    </row>
    <row r="534" spans="1:3" x14ac:dyDescent="0.25">
      <c r="A534" s="32">
        <v>43885</v>
      </c>
      <c r="B534" s="33" t="s">
        <v>527</v>
      </c>
      <c r="C534" s="34">
        <v>1000001</v>
      </c>
    </row>
    <row r="535" spans="1:3" x14ac:dyDescent="0.25">
      <c r="A535" s="32">
        <v>43885</v>
      </c>
      <c r="B535" s="33" t="s">
        <v>528</v>
      </c>
      <c r="C535" s="34">
        <v>35001</v>
      </c>
    </row>
    <row r="536" spans="1:3" x14ac:dyDescent="0.25">
      <c r="A536" s="32">
        <v>43885</v>
      </c>
      <c r="B536" s="33" t="s">
        <v>529</v>
      </c>
      <c r="C536" s="34">
        <v>200001</v>
      </c>
    </row>
    <row r="537" spans="1:3" x14ac:dyDescent="0.25">
      <c r="A537" s="32">
        <v>43885</v>
      </c>
      <c r="B537" s="33" t="s">
        <v>530</v>
      </c>
      <c r="C537" s="34">
        <v>1000001</v>
      </c>
    </row>
    <row r="538" spans="1:3" x14ac:dyDescent="0.25">
      <c r="A538" s="32">
        <v>43885</v>
      </c>
      <c r="B538" s="33" t="s">
        <v>531</v>
      </c>
      <c r="C538" s="34">
        <v>300001</v>
      </c>
    </row>
    <row r="539" spans="1:3" x14ac:dyDescent="0.25">
      <c r="A539" s="32">
        <v>43885</v>
      </c>
      <c r="B539" s="33" t="s">
        <v>532</v>
      </c>
      <c r="C539" s="34">
        <v>200001</v>
      </c>
    </row>
    <row r="540" spans="1:3" x14ac:dyDescent="0.25">
      <c r="A540" s="32">
        <v>43885</v>
      </c>
      <c r="B540" s="33" t="s">
        <v>533</v>
      </c>
      <c r="C540" s="34">
        <v>200001</v>
      </c>
    </row>
    <row r="541" spans="1:3" x14ac:dyDescent="0.25">
      <c r="A541" s="32">
        <v>43885</v>
      </c>
      <c r="B541" s="33" t="s">
        <v>534</v>
      </c>
      <c r="C541" s="34">
        <v>1000001</v>
      </c>
    </row>
    <row r="542" spans="1:3" x14ac:dyDescent="0.25">
      <c r="A542" s="32">
        <v>43885</v>
      </c>
      <c r="B542" s="33" t="s">
        <v>535</v>
      </c>
      <c r="C542" s="34">
        <v>100001</v>
      </c>
    </row>
    <row r="543" spans="1:3" x14ac:dyDescent="0.25">
      <c r="A543" s="32">
        <v>43885</v>
      </c>
      <c r="B543" s="33" t="s">
        <v>536</v>
      </c>
      <c r="C543" s="34">
        <v>200001</v>
      </c>
    </row>
    <row r="544" spans="1:3" x14ac:dyDescent="0.25">
      <c r="A544" s="32">
        <v>43885</v>
      </c>
      <c r="B544" s="33" t="s">
        <v>537</v>
      </c>
      <c r="C544" s="34">
        <v>1000001</v>
      </c>
    </row>
    <row r="545" spans="1:3" x14ac:dyDescent="0.25">
      <c r="A545" s="32">
        <v>43885</v>
      </c>
      <c r="B545" s="33" t="s">
        <v>538</v>
      </c>
      <c r="C545" s="34">
        <v>100001</v>
      </c>
    </row>
    <row r="546" spans="1:3" x14ac:dyDescent="0.25">
      <c r="A546" s="32">
        <v>43885</v>
      </c>
      <c r="B546" s="33" t="s">
        <v>539</v>
      </c>
      <c r="C546" s="34">
        <v>500001</v>
      </c>
    </row>
    <row r="547" spans="1:3" x14ac:dyDescent="0.25">
      <c r="A547" s="32">
        <v>43885</v>
      </c>
      <c r="B547" s="33" t="s">
        <v>540</v>
      </c>
      <c r="C547" s="34">
        <v>200001</v>
      </c>
    </row>
    <row r="548" spans="1:3" x14ac:dyDescent="0.25">
      <c r="A548" s="32">
        <v>43885</v>
      </c>
      <c r="B548" s="33" t="s">
        <v>541</v>
      </c>
      <c r="C548" s="34">
        <v>100001</v>
      </c>
    </row>
    <row r="549" spans="1:3" x14ac:dyDescent="0.25">
      <c r="A549" s="32">
        <v>43885</v>
      </c>
      <c r="B549" s="33" t="s">
        <v>542</v>
      </c>
      <c r="C549" s="34">
        <v>200001</v>
      </c>
    </row>
    <row r="550" spans="1:3" x14ac:dyDescent="0.25">
      <c r="A550" s="32">
        <v>43885</v>
      </c>
      <c r="B550" s="33" t="s">
        <v>543</v>
      </c>
      <c r="C550" s="34">
        <v>100001</v>
      </c>
    </row>
    <row r="551" spans="1:3" x14ac:dyDescent="0.25">
      <c r="A551" s="32">
        <v>43885</v>
      </c>
      <c r="B551" s="33" t="s">
        <v>544</v>
      </c>
      <c r="C551" s="34">
        <v>1000001</v>
      </c>
    </row>
    <row r="552" spans="1:3" x14ac:dyDescent="0.25">
      <c r="A552" s="32">
        <v>43885</v>
      </c>
      <c r="B552" s="33" t="s">
        <v>545</v>
      </c>
      <c r="C552" s="34">
        <v>300001</v>
      </c>
    </row>
    <row r="553" spans="1:3" x14ac:dyDescent="0.25">
      <c r="A553" s="32">
        <v>43885</v>
      </c>
      <c r="B553" s="33" t="s">
        <v>546</v>
      </c>
      <c r="C553" s="34">
        <v>250000</v>
      </c>
    </row>
    <row r="554" spans="1:3" x14ac:dyDescent="0.25">
      <c r="A554" s="32">
        <v>43885</v>
      </c>
      <c r="B554" s="33" t="s">
        <v>359</v>
      </c>
      <c r="C554" s="34">
        <v>1000001</v>
      </c>
    </row>
    <row r="555" spans="1:3" x14ac:dyDescent="0.25">
      <c r="A555" s="32">
        <v>43885</v>
      </c>
      <c r="B555" s="33" t="s">
        <v>547</v>
      </c>
      <c r="C555" s="34">
        <v>200001</v>
      </c>
    </row>
    <row r="556" spans="1:3" x14ac:dyDescent="0.25">
      <c r="A556" s="32">
        <v>43885</v>
      </c>
      <c r="B556" s="33" t="s">
        <v>214</v>
      </c>
      <c r="C556" s="34">
        <v>200001</v>
      </c>
    </row>
    <row r="557" spans="1:3" x14ac:dyDescent="0.25">
      <c r="A557" s="32">
        <v>43885</v>
      </c>
      <c r="B557" s="33" t="s">
        <v>225</v>
      </c>
      <c r="C557" s="34">
        <v>100001</v>
      </c>
    </row>
    <row r="558" spans="1:3" x14ac:dyDescent="0.25">
      <c r="A558" s="32">
        <v>43885</v>
      </c>
      <c r="B558" s="33" t="s">
        <v>548</v>
      </c>
      <c r="C558" s="34">
        <v>200001</v>
      </c>
    </row>
    <row r="559" spans="1:3" x14ac:dyDescent="0.25">
      <c r="A559" s="32">
        <v>43885</v>
      </c>
      <c r="B559" s="33" t="s">
        <v>549</v>
      </c>
      <c r="C559" s="34">
        <v>300001</v>
      </c>
    </row>
    <row r="560" spans="1:3" x14ac:dyDescent="0.25">
      <c r="A560" s="32">
        <v>43885</v>
      </c>
      <c r="B560" s="33" t="s">
        <v>286</v>
      </c>
      <c r="C560" s="34">
        <v>50001</v>
      </c>
    </row>
    <row r="561" spans="1:3" x14ac:dyDescent="0.25">
      <c r="A561" s="32">
        <v>43885</v>
      </c>
      <c r="B561" s="33" t="s">
        <v>258</v>
      </c>
      <c r="C561" s="34">
        <v>500001</v>
      </c>
    </row>
    <row r="562" spans="1:3" x14ac:dyDescent="0.25">
      <c r="A562" s="32">
        <v>43885</v>
      </c>
      <c r="B562" s="33" t="s">
        <v>550</v>
      </c>
      <c r="C562" s="34">
        <v>250001</v>
      </c>
    </row>
    <row r="563" spans="1:3" x14ac:dyDescent="0.25">
      <c r="A563" s="32">
        <v>43885</v>
      </c>
      <c r="B563" s="33" t="s">
        <v>551</v>
      </c>
      <c r="C563" s="34">
        <v>120001</v>
      </c>
    </row>
    <row r="564" spans="1:3" x14ac:dyDescent="0.25">
      <c r="A564" s="32">
        <v>43885</v>
      </c>
      <c r="B564" s="33" t="s">
        <v>552</v>
      </c>
      <c r="C564" s="34">
        <v>200001</v>
      </c>
    </row>
    <row r="565" spans="1:3" x14ac:dyDescent="0.25">
      <c r="A565" s="32">
        <v>43885</v>
      </c>
      <c r="B565" s="33" t="s">
        <v>553</v>
      </c>
      <c r="C565" s="34">
        <v>500001</v>
      </c>
    </row>
    <row r="566" spans="1:3" x14ac:dyDescent="0.25">
      <c r="A566" s="32">
        <v>43885</v>
      </c>
      <c r="B566" s="33" t="s">
        <v>554</v>
      </c>
      <c r="C566" s="34">
        <v>100001</v>
      </c>
    </row>
    <row r="567" spans="1:3" x14ac:dyDescent="0.25">
      <c r="A567" s="32">
        <v>43885</v>
      </c>
      <c r="B567" s="33" t="s">
        <v>555</v>
      </c>
      <c r="C567" s="34">
        <v>100001</v>
      </c>
    </row>
    <row r="568" spans="1:3" x14ac:dyDescent="0.25">
      <c r="A568" s="32">
        <v>43885</v>
      </c>
      <c r="B568" s="33" t="s">
        <v>556</v>
      </c>
      <c r="C568" s="34">
        <v>150001</v>
      </c>
    </row>
    <row r="569" spans="1:3" x14ac:dyDescent="0.25">
      <c r="A569" s="32">
        <v>43885</v>
      </c>
      <c r="B569" s="33" t="s">
        <v>557</v>
      </c>
      <c r="C569" s="34">
        <v>200001</v>
      </c>
    </row>
    <row r="570" spans="1:3" x14ac:dyDescent="0.25">
      <c r="A570" s="32">
        <v>43885</v>
      </c>
      <c r="B570" s="33" t="s">
        <v>558</v>
      </c>
      <c r="C570" s="34">
        <v>200001</v>
      </c>
    </row>
    <row r="571" spans="1:3" x14ac:dyDescent="0.25">
      <c r="A571" s="32">
        <v>43885</v>
      </c>
      <c r="B571" s="33" t="s">
        <v>559</v>
      </c>
      <c r="C571" s="34">
        <v>100001</v>
      </c>
    </row>
    <row r="572" spans="1:3" x14ac:dyDescent="0.25">
      <c r="A572" s="32">
        <v>43885</v>
      </c>
      <c r="B572" s="33" t="s">
        <v>560</v>
      </c>
      <c r="C572" s="34">
        <v>5000001</v>
      </c>
    </row>
    <row r="573" spans="1:3" x14ac:dyDescent="0.25">
      <c r="A573" s="32">
        <v>43885</v>
      </c>
      <c r="B573" s="33" t="s">
        <v>561</v>
      </c>
      <c r="C573" s="34">
        <v>100001</v>
      </c>
    </row>
    <row r="574" spans="1:3" x14ac:dyDescent="0.25">
      <c r="A574" s="32">
        <v>43885</v>
      </c>
      <c r="B574" s="33" t="s">
        <v>18</v>
      </c>
      <c r="C574" s="34">
        <v>200001</v>
      </c>
    </row>
    <row r="575" spans="1:3" x14ac:dyDescent="0.25">
      <c r="A575" s="32">
        <v>43885</v>
      </c>
      <c r="B575" s="33" t="s">
        <v>562</v>
      </c>
      <c r="C575" s="34">
        <v>500001</v>
      </c>
    </row>
    <row r="576" spans="1:3" x14ac:dyDescent="0.25">
      <c r="A576" s="32">
        <v>43885</v>
      </c>
      <c r="B576" s="33" t="s">
        <v>563</v>
      </c>
      <c r="C576" s="34">
        <v>200001</v>
      </c>
    </row>
    <row r="577" spans="1:3" x14ac:dyDescent="0.25">
      <c r="A577" s="32">
        <v>43885</v>
      </c>
      <c r="B577" s="33" t="s">
        <v>564</v>
      </c>
      <c r="C577" s="34">
        <v>100001</v>
      </c>
    </row>
    <row r="578" spans="1:3" x14ac:dyDescent="0.25">
      <c r="A578" s="32">
        <v>43885</v>
      </c>
      <c r="B578" s="33" t="s">
        <v>565</v>
      </c>
      <c r="C578" s="34">
        <v>200001</v>
      </c>
    </row>
    <row r="579" spans="1:3" x14ac:dyDescent="0.25">
      <c r="A579" s="32">
        <v>43885</v>
      </c>
      <c r="B579" s="33" t="s">
        <v>566</v>
      </c>
      <c r="C579" s="34">
        <v>200001</v>
      </c>
    </row>
    <row r="580" spans="1:3" x14ac:dyDescent="0.25">
      <c r="A580" s="32">
        <v>43885</v>
      </c>
      <c r="B580" s="33" t="s">
        <v>567</v>
      </c>
      <c r="C580" s="34">
        <v>100001</v>
      </c>
    </row>
    <row r="581" spans="1:3" x14ac:dyDescent="0.25">
      <c r="A581" s="32">
        <v>43885</v>
      </c>
      <c r="B581" s="33" t="s">
        <v>568</v>
      </c>
      <c r="C581" s="34">
        <v>300001</v>
      </c>
    </row>
    <row r="582" spans="1:3" x14ac:dyDescent="0.25">
      <c r="A582" s="32">
        <v>43885</v>
      </c>
      <c r="B582" s="33" t="s">
        <v>569</v>
      </c>
      <c r="C582" s="34">
        <v>100001</v>
      </c>
    </row>
    <row r="583" spans="1:3" x14ac:dyDescent="0.25">
      <c r="A583" s="32">
        <v>43885</v>
      </c>
      <c r="B583" s="33" t="s">
        <v>570</v>
      </c>
      <c r="C583" s="34">
        <v>200001</v>
      </c>
    </row>
    <row r="584" spans="1:3" x14ac:dyDescent="0.25">
      <c r="A584" s="32">
        <v>43885</v>
      </c>
      <c r="B584" s="33" t="s">
        <v>571</v>
      </c>
      <c r="C584" s="34">
        <v>100001</v>
      </c>
    </row>
    <row r="585" spans="1:3" x14ac:dyDescent="0.25">
      <c r="A585" s="32">
        <v>43886</v>
      </c>
      <c r="B585" s="33" t="s">
        <v>572</v>
      </c>
      <c r="C585" s="34">
        <v>1000001</v>
      </c>
    </row>
    <row r="586" spans="1:3" x14ac:dyDescent="0.25">
      <c r="A586" s="32">
        <v>43886</v>
      </c>
      <c r="B586" s="33" t="s">
        <v>573</v>
      </c>
      <c r="C586" s="34">
        <v>200001</v>
      </c>
    </row>
    <row r="587" spans="1:3" x14ac:dyDescent="0.25">
      <c r="A587" s="32">
        <v>43886</v>
      </c>
      <c r="B587" s="33" t="s">
        <v>574</v>
      </c>
      <c r="C587" s="34">
        <v>250001</v>
      </c>
    </row>
    <row r="588" spans="1:3" x14ac:dyDescent="0.25">
      <c r="A588" s="32">
        <v>43886</v>
      </c>
      <c r="B588" s="33" t="s">
        <v>575</v>
      </c>
      <c r="C588" s="34">
        <v>3000001</v>
      </c>
    </row>
    <row r="589" spans="1:3" x14ac:dyDescent="0.25">
      <c r="A589" s="32">
        <v>43886</v>
      </c>
      <c r="B589" s="33" t="s">
        <v>576</v>
      </c>
      <c r="C589" s="34">
        <v>300001</v>
      </c>
    </row>
    <row r="590" spans="1:3" x14ac:dyDescent="0.25">
      <c r="A590" s="32">
        <v>43886</v>
      </c>
      <c r="B590" s="33" t="s">
        <v>577</v>
      </c>
      <c r="C590" s="34">
        <v>50001</v>
      </c>
    </row>
    <row r="591" spans="1:3" x14ac:dyDescent="0.25">
      <c r="A591" s="32">
        <v>43886</v>
      </c>
      <c r="B591" s="33" t="s">
        <v>578</v>
      </c>
      <c r="C591" s="34">
        <v>500001</v>
      </c>
    </row>
    <row r="592" spans="1:3" x14ac:dyDescent="0.25">
      <c r="A592" s="32">
        <v>43886</v>
      </c>
      <c r="B592" s="33" t="s">
        <v>579</v>
      </c>
      <c r="C592" s="34">
        <v>250001</v>
      </c>
    </row>
    <row r="593" spans="1:3" x14ac:dyDescent="0.25">
      <c r="A593" s="32">
        <v>43886</v>
      </c>
      <c r="B593" s="33" t="s">
        <v>580</v>
      </c>
      <c r="C593" s="34">
        <v>125000</v>
      </c>
    </row>
    <row r="594" spans="1:3" x14ac:dyDescent="0.25">
      <c r="A594" s="32">
        <v>43886</v>
      </c>
      <c r="B594" s="33" t="s">
        <v>581</v>
      </c>
      <c r="C594" s="34">
        <v>200001</v>
      </c>
    </row>
    <row r="595" spans="1:3" x14ac:dyDescent="0.25">
      <c r="A595" s="32">
        <v>43886</v>
      </c>
      <c r="B595" s="33" t="s">
        <v>582</v>
      </c>
      <c r="C595" s="34">
        <v>200001</v>
      </c>
    </row>
    <row r="596" spans="1:3" x14ac:dyDescent="0.25">
      <c r="A596" s="32">
        <v>43886</v>
      </c>
      <c r="B596" s="33" t="s">
        <v>583</v>
      </c>
      <c r="C596" s="34">
        <v>300001</v>
      </c>
    </row>
    <row r="597" spans="1:3" x14ac:dyDescent="0.25">
      <c r="A597" s="32">
        <v>43886</v>
      </c>
      <c r="B597" s="33" t="s">
        <v>37</v>
      </c>
      <c r="C597" s="34">
        <v>100001</v>
      </c>
    </row>
    <row r="598" spans="1:3" x14ac:dyDescent="0.25">
      <c r="A598" s="32">
        <v>43886</v>
      </c>
      <c r="B598" s="33" t="s">
        <v>584</v>
      </c>
      <c r="C598" s="34">
        <v>500001</v>
      </c>
    </row>
    <row r="599" spans="1:3" x14ac:dyDescent="0.25">
      <c r="A599" s="32">
        <v>43886</v>
      </c>
      <c r="B599" s="33" t="s">
        <v>585</v>
      </c>
      <c r="C599" s="34">
        <v>200001</v>
      </c>
    </row>
    <row r="600" spans="1:3" x14ac:dyDescent="0.25">
      <c r="A600" s="32">
        <v>43886</v>
      </c>
      <c r="B600" s="33" t="s">
        <v>586</v>
      </c>
      <c r="C600" s="34">
        <v>100001</v>
      </c>
    </row>
    <row r="601" spans="1:3" x14ac:dyDescent="0.25">
      <c r="A601" s="32">
        <v>43886</v>
      </c>
      <c r="B601" s="33" t="s">
        <v>587</v>
      </c>
      <c r="C601" s="34">
        <v>200001</v>
      </c>
    </row>
    <row r="602" spans="1:3" x14ac:dyDescent="0.25">
      <c r="A602" s="32">
        <v>43886</v>
      </c>
      <c r="B602" s="33" t="s">
        <v>588</v>
      </c>
      <c r="C602" s="34">
        <v>200001</v>
      </c>
    </row>
    <row r="603" spans="1:3" x14ac:dyDescent="0.25">
      <c r="A603" s="32">
        <v>43886</v>
      </c>
      <c r="B603" s="33" t="s">
        <v>13</v>
      </c>
      <c r="C603" s="34">
        <v>80001</v>
      </c>
    </row>
    <row r="604" spans="1:3" x14ac:dyDescent="0.25">
      <c r="A604" s="32">
        <v>43886</v>
      </c>
      <c r="B604" s="33" t="s">
        <v>589</v>
      </c>
      <c r="C604" s="34">
        <v>300001</v>
      </c>
    </row>
    <row r="605" spans="1:3" x14ac:dyDescent="0.25">
      <c r="A605" s="32">
        <v>43886</v>
      </c>
      <c r="B605" s="33" t="s">
        <v>590</v>
      </c>
      <c r="C605" s="34">
        <v>100001</v>
      </c>
    </row>
    <row r="606" spans="1:3" x14ac:dyDescent="0.25">
      <c r="A606" s="32">
        <v>43886</v>
      </c>
      <c r="B606" s="33" t="s">
        <v>591</v>
      </c>
      <c r="C606" s="34">
        <v>150000</v>
      </c>
    </row>
    <row r="607" spans="1:3" x14ac:dyDescent="0.25">
      <c r="A607" s="32">
        <v>43886</v>
      </c>
      <c r="B607" s="33" t="s">
        <v>592</v>
      </c>
      <c r="C607" s="34">
        <v>100001</v>
      </c>
    </row>
    <row r="608" spans="1:3" x14ac:dyDescent="0.25">
      <c r="A608" s="32">
        <v>43886</v>
      </c>
      <c r="B608" s="33" t="s">
        <v>593</v>
      </c>
      <c r="C608" s="34">
        <v>100001</v>
      </c>
    </row>
    <row r="609" spans="1:3" x14ac:dyDescent="0.25">
      <c r="A609" s="32">
        <v>43886</v>
      </c>
      <c r="B609" s="33" t="s">
        <v>594</v>
      </c>
      <c r="C609" s="34">
        <v>500001</v>
      </c>
    </row>
    <row r="610" spans="1:3" x14ac:dyDescent="0.25">
      <c r="A610" s="32">
        <v>43886</v>
      </c>
      <c r="B610" s="33" t="s">
        <v>135</v>
      </c>
      <c r="C610" s="34">
        <v>35001</v>
      </c>
    </row>
    <row r="611" spans="1:3" x14ac:dyDescent="0.25">
      <c r="A611" s="32">
        <v>43886</v>
      </c>
      <c r="B611" s="33" t="s">
        <v>595</v>
      </c>
      <c r="C611" s="34">
        <v>300001</v>
      </c>
    </row>
    <row r="612" spans="1:3" x14ac:dyDescent="0.25">
      <c r="A612" s="32">
        <v>43886</v>
      </c>
      <c r="B612" s="33" t="s">
        <v>596</v>
      </c>
      <c r="C612" s="34">
        <v>100001</v>
      </c>
    </row>
    <row r="613" spans="1:3" x14ac:dyDescent="0.25">
      <c r="A613" s="32">
        <v>43886</v>
      </c>
      <c r="B613" s="33" t="s">
        <v>597</v>
      </c>
      <c r="C613" s="34">
        <v>200001</v>
      </c>
    </row>
    <row r="614" spans="1:3" x14ac:dyDescent="0.25">
      <c r="A614" s="32">
        <v>43886</v>
      </c>
      <c r="B614" s="33" t="s">
        <v>598</v>
      </c>
      <c r="C614" s="34">
        <v>500000</v>
      </c>
    </row>
    <row r="615" spans="1:3" x14ac:dyDescent="0.25">
      <c r="A615" s="32">
        <v>43886</v>
      </c>
      <c r="B615" s="33" t="s">
        <v>599</v>
      </c>
      <c r="C615" s="34">
        <v>500001</v>
      </c>
    </row>
    <row r="616" spans="1:3" x14ac:dyDescent="0.25">
      <c r="A616" s="32">
        <v>43886</v>
      </c>
      <c r="B616" s="33" t="s">
        <v>600</v>
      </c>
      <c r="C616" s="34">
        <v>200001</v>
      </c>
    </row>
    <row r="617" spans="1:3" x14ac:dyDescent="0.25">
      <c r="A617" s="32">
        <v>43886</v>
      </c>
      <c r="B617" s="33" t="s">
        <v>601</v>
      </c>
      <c r="C617" s="34">
        <v>150001</v>
      </c>
    </row>
    <row r="618" spans="1:3" x14ac:dyDescent="0.25">
      <c r="A618" s="32">
        <v>43886</v>
      </c>
      <c r="B618" s="33" t="s">
        <v>602</v>
      </c>
      <c r="C618" s="34">
        <v>200001</v>
      </c>
    </row>
    <row r="619" spans="1:3" x14ac:dyDescent="0.25">
      <c r="A619" s="32">
        <v>43886</v>
      </c>
      <c r="B619" s="33" t="s">
        <v>603</v>
      </c>
      <c r="C619" s="34">
        <v>150001</v>
      </c>
    </row>
    <row r="620" spans="1:3" x14ac:dyDescent="0.25">
      <c r="A620" s="32">
        <v>43886</v>
      </c>
      <c r="B620" s="33" t="s">
        <v>604</v>
      </c>
      <c r="C620" s="34">
        <v>500001</v>
      </c>
    </row>
    <row r="621" spans="1:3" x14ac:dyDescent="0.25">
      <c r="A621" s="32">
        <v>43886</v>
      </c>
      <c r="B621" s="33" t="s">
        <v>605</v>
      </c>
      <c r="C621" s="34">
        <v>200001</v>
      </c>
    </row>
    <row r="622" spans="1:3" x14ac:dyDescent="0.25">
      <c r="A622" s="32">
        <v>43886</v>
      </c>
      <c r="B622" s="33" t="s">
        <v>606</v>
      </c>
      <c r="C622" s="34">
        <v>150001</v>
      </c>
    </row>
    <row r="623" spans="1:3" x14ac:dyDescent="0.25">
      <c r="A623" s="32">
        <v>43886</v>
      </c>
      <c r="B623" s="33" t="s">
        <v>604</v>
      </c>
      <c r="C623" s="34">
        <v>200001</v>
      </c>
    </row>
    <row r="624" spans="1:3" x14ac:dyDescent="0.25">
      <c r="A624" s="32">
        <v>43886</v>
      </c>
      <c r="B624" s="33" t="s">
        <v>607</v>
      </c>
      <c r="C624" s="34">
        <v>300001</v>
      </c>
    </row>
    <row r="625" spans="1:3" x14ac:dyDescent="0.25">
      <c r="A625" s="32">
        <v>43886</v>
      </c>
      <c r="B625" s="33" t="s">
        <v>608</v>
      </c>
      <c r="C625" s="34">
        <v>300001</v>
      </c>
    </row>
    <row r="626" spans="1:3" x14ac:dyDescent="0.25">
      <c r="A626" s="32">
        <v>43886</v>
      </c>
      <c r="B626" s="33" t="s">
        <v>609</v>
      </c>
      <c r="C626" s="34">
        <v>100001</v>
      </c>
    </row>
    <row r="627" spans="1:3" x14ac:dyDescent="0.25">
      <c r="A627" s="32">
        <v>43886</v>
      </c>
      <c r="B627" s="33" t="s">
        <v>610</v>
      </c>
      <c r="C627" s="34">
        <v>200001</v>
      </c>
    </row>
    <row r="628" spans="1:3" x14ac:dyDescent="0.25">
      <c r="A628" s="32">
        <v>43886</v>
      </c>
      <c r="B628" s="33" t="s">
        <v>611</v>
      </c>
      <c r="C628" s="34">
        <v>3050001</v>
      </c>
    </row>
    <row r="629" spans="1:3" x14ac:dyDescent="0.25">
      <c r="A629" s="32">
        <v>43886</v>
      </c>
      <c r="B629" s="33" t="s">
        <v>612</v>
      </c>
      <c r="C629" s="34">
        <v>100001</v>
      </c>
    </row>
    <row r="630" spans="1:3" x14ac:dyDescent="0.25">
      <c r="A630" s="32">
        <v>43886</v>
      </c>
      <c r="B630" s="33" t="s">
        <v>613</v>
      </c>
      <c r="C630" s="34">
        <v>500001</v>
      </c>
    </row>
    <row r="631" spans="1:3" x14ac:dyDescent="0.25">
      <c r="A631" s="32">
        <v>43886</v>
      </c>
      <c r="B631" s="33" t="s">
        <v>614</v>
      </c>
      <c r="C631" s="34">
        <v>500001</v>
      </c>
    </row>
    <row r="632" spans="1:3" x14ac:dyDescent="0.25">
      <c r="A632" s="32">
        <v>43886</v>
      </c>
      <c r="B632" s="33" t="s">
        <v>42</v>
      </c>
      <c r="C632" s="34">
        <v>500001</v>
      </c>
    </row>
    <row r="633" spans="1:3" x14ac:dyDescent="0.25">
      <c r="A633" s="32">
        <v>43886</v>
      </c>
      <c r="B633" s="33" t="s">
        <v>615</v>
      </c>
      <c r="C633" s="34">
        <v>200001</v>
      </c>
    </row>
    <row r="634" spans="1:3" x14ac:dyDescent="0.25">
      <c r="A634" s="32">
        <v>43886</v>
      </c>
      <c r="B634" s="33" t="s">
        <v>616</v>
      </c>
      <c r="C634" s="34">
        <v>10000001</v>
      </c>
    </row>
    <row r="635" spans="1:3" x14ac:dyDescent="0.25">
      <c r="A635" s="32">
        <v>43886</v>
      </c>
      <c r="B635" s="33" t="s">
        <v>617</v>
      </c>
      <c r="C635" s="34">
        <v>100001</v>
      </c>
    </row>
    <row r="636" spans="1:3" x14ac:dyDescent="0.25">
      <c r="A636" s="32">
        <v>43886</v>
      </c>
      <c r="B636" s="33" t="s">
        <v>618</v>
      </c>
      <c r="C636" s="34">
        <v>100001</v>
      </c>
    </row>
    <row r="637" spans="1:3" x14ac:dyDescent="0.25">
      <c r="A637" s="32">
        <v>43886</v>
      </c>
      <c r="B637" s="33" t="s">
        <v>619</v>
      </c>
      <c r="C637" s="34">
        <v>100001</v>
      </c>
    </row>
    <row r="638" spans="1:3" x14ac:dyDescent="0.25">
      <c r="A638" s="32">
        <v>43886</v>
      </c>
      <c r="B638" s="33" t="s">
        <v>620</v>
      </c>
      <c r="C638" s="34">
        <v>200001</v>
      </c>
    </row>
    <row r="639" spans="1:3" x14ac:dyDescent="0.25">
      <c r="A639" s="32">
        <v>43886</v>
      </c>
      <c r="B639" s="33" t="s">
        <v>621</v>
      </c>
      <c r="C639" s="34">
        <v>500001</v>
      </c>
    </row>
    <row r="640" spans="1:3" x14ac:dyDescent="0.25">
      <c r="A640" s="32">
        <v>43886</v>
      </c>
      <c r="B640" s="33" t="s">
        <v>146</v>
      </c>
      <c r="C640" s="34">
        <v>50001</v>
      </c>
    </row>
    <row r="641" spans="1:3" x14ac:dyDescent="0.25">
      <c r="A641" s="32">
        <v>43886</v>
      </c>
      <c r="B641" s="33" t="s">
        <v>26</v>
      </c>
      <c r="C641" s="34">
        <v>250001</v>
      </c>
    </row>
    <row r="642" spans="1:3" x14ac:dyDescent="0.25">
      <c r="A642" s="32">
        <v>43886</v>
      </c>
      <c r="B642" s="33" t="s">
        <v>622</v>
      </c>
      <c r="C642" s="34">
        <v>50001</v>
      </c>
    </row>
    <row r="643" spans="1:3" x14ac:dyDescent="0.25">
      <c r="A643" s="32">
        <v>43886</v>
      </c>
      <c r="B643" s="33" t="s">
        <v>47</v>
      </c>
      <c r="C643" s="34">
        <v>1000001</v>
      </c>
    </row>
    <row r="644" spans="1:3" x14ac:dyDescent="0.25">
      <c r="A644" s="32">
        <v>43886</v>
      </c>
      <c r="B644" s="33" t="s">
        <v>623</v>
      </c>
      <c r="C644" s="34">
        <v>250001</v>
      </c>
    </row>
    <row r="645" spans="1:3" x14ac:dyDescent="0.25">
      <c r="A645" s="32">
        <v>43886</v>
      </c>
      <c r="B645" s="33" t="s">
        <v>375</v>
      </c>
      <c r="C645" s="34">
        <v>1500001</v>
      </c>
    </row>
    <row r="646" spans="1:3" x14ac:dyDescent="0.25">
      <c r="A646" s="32">
        <v>43886</v>
      </c>
      <c r="B646" s="33" t="s">
        <v>624</v>
      </c>
      <c r="C646" s="34">
        <v>500001</v>
      </c>
    </row>
    <row r="647" spans="1:3" x14ac:dyDescent="0.25">
      <c r="A647" s="32">
        <v>43886</v>
      </c>
      <c r="B647" s="33" t="s">
        <v>625</v>
      </c>
      <c r="C647" s="34">
        <v>100001</v>
      </c>
    </row>
    <row r="648" spans="1:3" x14ac:dyDescent="0.25">
      <c r="A648" s="32">
        <v>43886</v>
      </c>
      <c r="B648" s="33" t="s">
        <v>626</v>
      </c>
      <c r="C648" s="34">
        <v>1000001</v>
      </c>
    </row>
    <row r="649" spans="1:3" x14ac:dyDescent="0.25">
      <c r="A649" s="32">
        <v>43886</v>
      </c>
      <c r="B649" s="33" t="s">
        <v>246</v>
      </c>
      <c r="C649" s="34">
        <v>18001</v>
      </c>
    </row>
    <row r="650" spans="1:3" x14ac:dyDescent="0.25">
      <c r="A650" s="32">
        <v>43886</v>
      </c>
      <c r="B650" s="33" t="s">
        <v>627</v>
      </c>
      <c r="C650" s="34">
        <v>200001</v>
      </c>
    </row>
    <row r="651" spans="1:3" x14ac:dyDescent="0.25">
      <c r="A651" s="32">
        <v>43886</v>
      </c>
      <c r="B651" s="33" t="s">
        <v>628</v>
      </c>
      <c r="C651" s="34">
        <v>100001</v>
      </c>
    </row>
    <row r="652" spans="1:3" x14ac:dyDescent="0.25">
      <c r="A652" s="32">
        <v>43886</v>
      </c>
      <c r="B652" s="33" t="s">
        <v>629</v>
      </c>
      <c r="C652" s="34">
        <v>200001</v>
      </c>
    </row>
    <row r="653" spans="1:3" x14ac:dyDescent="0.25">
      <c r="A653" s="32">
        <v>43886</v>
      </c>
      <c r="B653" s="33" t="s">
        <v>630</v>
      </c>
      <c r="C653" s="34">
        <v>300001</v>
      </c>
    </row>
    <row r="654" spans="1:3" x14ac:dyDescent="0.25">
      <c r="A654" s="32">
        <v>43886</v>
      </c>
      <c r="B654" s="33" t="s">
        <v>631</v>
      </c>
      <c r="C654" s="34">
        <v>100001</v>
      </c>
    </row>
    <row r="655" spans="1:3" x14ac:dyDescent="0.25">
      <c r="A655" s="32">
        <v>43886</v>
      </c>
      <c r="B655" s="33" t="s">
        <v>632</v>
      </c>
      <c r="C655" s="34">
        <v>300001</v>
      </c>
    </row>
    <row r="656" spans="1:3" x14ac:dyDescent="0.25">
      <c r="A656" s="32">
        <v>43886</v>
      </c>
      <c r="B656" s="33" t="s">
        <v>633</v>
      </c>
      <c r="C656" s="34">
        <v>300001</v>
      </c>
    </row>
    <row r="657" spans="1:3" x14ac:dyDescent="0.25">
      <c r="A657" s="32">
        <v>43886</v>
      </c>
      <c r="B657" s="33" t="s">
        <v>634</v>
      </c>
      <c r="C657" s="34">
        <v>100001</v>
      </c>
    </row>
    <row r="658" spans="1:3" x14ac:dyDescent="0.25">
      <c r="A658" s="32">
        <v>43886</v>
      </c>
      <c r="B658" s="33" t="s">
        <v>635</v>
      </c>
      <c r="C658" s="34">
        <v>100001</v>
      </c>
    </row>
    <row r="659" spans="1:3" x14ac:dyDescent="0.25">
      <c r="A659" s="32">
        <v>43886</v>
      </c>
      <c r="B659" s="33" t="s">
        <v>636</v>
      </c>
      <c r="C659" s="34">
        <v>500001</v>
      </c>
    </row>
    <row r="660" spans="1:3" x14ac:dyDescent="0.25">
      <c r="A660" s="32">
        <v>43886</v>
      </c>
      <c r="B660" s="33" t="s">
        <v>637</v>
      </c>
      <c r="C660" s="34">
        <v>200000</v>
      </c>
    </row>
    <row r="661" spans="1:3" x14ac:dyDescent="0.25">
      <c r="A661" s="32">
        <v>43886</v>
      </c>
      <c r="B661" s="33" t="s">
        <v>638</v>
      </c>
      <c r="C661" s="34">
        <v>150001</v>
      </c>
    </row>
    <row r="662" spans="1:3" x14ac:dyDescent="0.25">
      <c r="A662" s="32">
        <v>43886</v>
      </c>
      <c r="B662" s="33" t="s">
        <v>639</v>
      </c>
      <c r="C662" s="34">
        <v>200001</v>
      </c>
    </row>
    <row r="663" spans="1:3" x14ac:dyDescent="0.25">
      <c r="A663" s="32">
        <v>43886</v>
      </c>
      <c r="B663" s="33" t="s">
        <v>640</v>
      </c>
      <c r="C663" s="34">
        <v>200001</v>
      </c>
    </row>
    <row r="664" spans="1:3" x14ac:dyDescent="0.25">
      <c r="A664" s="32">
        <v>43886</v>
      </c>
      <c r="B664" s="33" t="s">
        <v>641</v>
      </c>
      <c r="C664" s="34">
        <v>300001</v>
      </c>
    </row>
    <row r="665" spans="1:3" x14ac:dyDescent="0.25">
      <c r="A665" s="32">
        <v>43887</v>
      </c>
      <c r="B665" s="33" t="s">
        <v>178</v>
      </c>
      <c r="C665" s="34">
        <v>100001</v>
      </c>
    </row>
    <row r="666" spans="1:3" x14ac:dyDescent="0.25">
      <c r="A666" s="32">
        <v>43887</v>
      </c>
      <c r="B666" s="33" t="s">
        <v>642</v>
      </c>
      <c r="C666" s="34">
        <v>200001</v>
      </c>
    </row>
    <row r="667" spans="1:3" x14ac:dyDescent="0.25">
      <c r="A667" s="32">
        <v>43887</v>
      </c>
      <c r="B667" s="33" t="s">
        <v>643</v>
      </c>
      <c r="C667" s="34">
        <v>500001</v>
      </c>
    </row>
    <row r="668" spans="1:3" x14ac:dyDescent="0.25">
      <c r="A668" s="32">
        <v>43887</v>
      </c>
      <c r="B668" s="33" t="s">
        <v>644</v>
      </c>
      <c r="C668" s="34">
        <v>200001</v>
      </c>
    </row>
    <row r="669" spans="1:3" x14ac:dyDescent="0.25">
      <c r="A669" s="32">
        <v>43887</v>
      </c>
      <c r="B669" s="33" t="s">
        <v>3</v>
      </c>
      <c r="C669" s="34">
        <v>75000</v>
      </c>
    </row>
    <row r="670" spans="1:3" x14ac:dyDescent="0.25">
      <c r="A670" s="32">
        <v>43887</v>
      </c>
      <c r="B670" s="33" t="s">
        <v>19</v>
      </c>
      <c r="C670" s="34">
        <v>400001</v>
      </c>
    </row>
    <row r="671" spans="1:3" x14ac:dyDescent="0.25">
      <c r="A671" s="32">
        <v>43887</v>
      </c>
      <c r="B671" s="33" t="s">
        <v>246</v>
      </c>
      <c r="C671" s="34">
        <v>10001</v>
      </c>
    </row>
    <row r="672" spans="1:3" x14ac:dyDescent="0.25">
      <c r="A672" s="32">
        <v>43887</v>
      </c>
      <c r="B672" s="33" t="s">
        <v>645</v>
      </c>
      <c r="C672" s="34">
        <v>200001</v>
      </c>
    </row>
    <row r="673" spans="1:3" x14ac:dyDescent="0.25">
      <c r="A673" s="32">
        <v>43887</v>
      </c>
      <c r="B673" s="33" t="s">
        <v>646</v>
      </c>
      <c r="C673" s="34">
        <v>300001</v>
      </c>
    </row>
    <row r="674" spans="1:3" x14ac:dyDescent="0.25">
      <c r="A674" s="32">
        <v>43887</v>
      </c>
      <c r="B674" s="33" t="s">
        <v>647</v>
      </c>
      <c r="C674" s="34">
        <v>200001</v>
      </c>
    </row>
    <row r="675" spans="1:3" x14ac:dyDescent="0.25">
      <c r="A675" s="32">
        <v>43887</v>
      </c>
      <c r="B675" s="33" t="s">
        <v>648</v>
      </c>
      <c r="C675" s="34">
        <v>100000</v>
      </c>
    </row>
    <row r="676" spans="1:3" x14ac:dyDescent="0.25">
      <c r="A676" s="32">
        <v>43887</v>
      </c>
      <c r="B676" s="33" t="s">
        <v>649</v>
      </c>
      <c r="C676" s="34">
        <v>100001</v>
      </c>
    </row>
    <row r="677" spans="1:3" x14ac:dyDescent="0.25">
      <c r="A677" s="32">
        <v>43887</v>
      </c>
      <c r="B677" s="33" t="s">
        <v>650</v>
      </c>
      <c r="C677" s="34">
        <v>100001</v>
      </c>
    </row>
    <row r="678" spans="1:3" x14ac:dyDescent="0.25">
      <c r="A678" s="32">
        <v>43887</v>
      </c>
      <c r="B678" s="33" t="s">
        <v>651</v>
      </c>
      <c r="C678" s="34">
        <v>100001</v>
      </c>
    </row>
    <row r="679" spans="1:3" x14ac:dyDescent="0.25">
      <c r="A679" s="32">
        <v>43887</v>
      </c>
      <c r="B679" s="33" t="s">
        <v>652</v>
      </c>
      <c r="C679" s="34">
        <v>100001</v>
      </c>
    </row>
    <row r="680" spans="1:3" x14ac:dyDescent="0.25">
      <c r="A680" s="32">
        <v>43887</v>
      </c>
      <c r="B680" s="33" t="s">
        <v>653</v>
      </c>
      <c r="C680" s="34">
        <v>1000001</v>
      </c>
    </row>
    <row r="681" spans="1:3" x14ac:dyDescent="0.25">
      <c r="A681" s="32">
        <v>43887</v>
      </c>
      <c r="B681" s="33" t="s">
        <v>654</v>
      </c>
      <c r="C681" s="34">
        <v>200001</v>
      </c>
    </row>
    <row r="682" spans="1:3" x14ac:dyDescent="0.25">
      <c r="A682" s="32">
        <v>43887</v>
      </c>
      <c r="B682" s="33" t="s">
        <v>655</v>
      </c>
      <c r="C682" s="34">
        <v>100001</v>
      </c>
    </row>
    <row r="683" spans="1:3" x14ac:dyDescent="0.25">
      <c r="A683" s="32">
        <v>43887</v>
      </c>
      <c r="B683" s="33" t="s">
        <v>656</v>
      </c>
      <c r="C683" s="34">
        <v>500001</v>
      </c>
    </row>
    <row r="684" spans="1:3" x14ac:dyDescent="0.25">
      <c r="A684" s="32">
        <v>43887</v>
      </c>
      <c r="B684" s="33" t="s">
        <v>657</v>
      </c>
      <c r="C684" s="34">
        <v>250001</v>
      </c>
    </row>
    <row r="685" spans="1:3" x14ac:dyDescent="0.25">
      <c r="A685" s="32">
        <v>43887</v>
      </c>
      <c r="B685" s="33" t="s">
        <v>267</v>
      </c>
      <c r="C685" s="34">
        <v>200001</v>
      </c>
    </row>
    <row r="686" spans="1:3" x14ac:dyDescent="0.25">
      <c r="A686" s="32">
        <v>43887</v>
      </c>
      <c r="B686" s="33" t="s">
        <v>658</v>
      </c>
      <c r="C686" s="34">
        <v>380000</v>
      </c>
    </row>
    <row r="687" spans="1:3" x14ac:dyDescent="0.25">
      <c r="A687" s="32">
        <v>43887</v>
      </c>
      <c r="B687" s="33" t="s">
        <v>659</v>
      </c>
      <c r="C687" s="34">
        <v>110001</v>
      </c>
    </row>
    <row r="688" spans="1:3" x14ac:dyDescent="0.25">
      <c r="A688" s="32">
        <v>43887</v>
      </c>
      <c r="B688" s="33" t="s">
        <v>660</v>
      </c>
      <c r="C688" s="34">
        <v>250001</v>
      </c>
    </row>
    <row r="689" spans="1:3" x14ac:dyDescent="0.25">
      <c r="A689" s="32">
        <v>43887</v>
      </c>
      <c r="B689" s="33" t="s">
        <v>661</v>
      </c>
      <c r="C689" s="34">
        <v>250001</v>
      </c>
    </row>
    <row r="690" spans="1:3" x14ac:dyDescent="0.25">
      <c r="A690" s="32">
        <v>43887</v>
      </c>
      <c r="B690" s="33" t="s">
        <v>662</v>
      </c>
      <c r="C690" s="34">
        <v>250001</v>
      </c>
    </row>
    <row r="691" spans="1:3" x14ac:dyDescent="0.25">
      <c r="A691" s="32">
        <v>43887</v>
      </c>
      <c r="B691" s="33" t="s">
        <v>663</v>
      </c>
      <c r="C691" s="34">
        <v>250001</v>
      </c>
    </row>
    <row r="692" spans="1:3" x14ac:dyDescent="0.25">
      <c r="A692" s="32">
        <v>43887</v>
      </c>
      <c r="B692" s="33" t="s">
        <v>664</v>
      </c>
      <c r="C692" s="34">
        <v>100001</v>
      </c>
    </row>
    <row r="693" spans="1:3" x14ac:dyDescent="0.25">
      <c r="A693" s="32">
        <v>43887</v>
      </c>
      <c r="B693" s="33" t="s">
        <v>665</v>
      </c>
      <c r="C693" s="34">
        <v>200001</v>
      </c>
    </row>
    <row r="694" spans="1:3" x14ac:dyDescent="0.25">
      <c r="A694" s="32">
        <v>43887</v>
      </c>
      <c r="B694" s="33" t="s">
        <v>666</v>
      </c>
      <c r="C694" s="34">
        <v>100001</v>
      </c>
    </row>
    <row r="695" spans="1:3" x14ac:dyDescent="0.25">
      <c r="A695" s="32">
        <v>43887</v>
      </c>
      <c r="B695" s="33" t="s">
        <v>667</v>
      </c>
      <c r="C695" s="34">
        <v>200001</v>
      </c>
    </row>
    <row r="696" spans="1:3" x14ac:dyDescent="0.25">
      <c r="A696" s="32">
        <v>43887</v>
      </c>
      <c r="B696" s="33" t="s">
        <v>668</v>
      </c>
      <c r="C696" s="34">
        <v>150001</v>
      </c>
    </row>
    <row r="697" spans="1:3" x14ac:dyDescent="0.25">
      <c r="A697" s="32">
        <v>43887</v>
      </c>
      <c r="B697" s="33" t="s">
        <v>669</v>
      </c>
      <c r="C697" s="34">
        <v>500001</v>
      </c>
    </row>
    <row r="698" spans="1:3" x14ac:dyDescent="0.25">
      <c r="A698" s="32">
        <v>43887</v>
      </c>
      <c r="B698" s="33" t="s">
        <v>670</v>
      </c>
      <c r="C698" s="34">
        <v>500001</v>
      </c>
    </row>
    <row r="699" spans="1:3" x14ac:dyDescent="0.25">
      <c r="A699" s="32">
        <v>43887</v>
      </c>
      <c r="B699" s="33" t="s">
        <v>671</v>
      </c>
      <c r="C699" s="34">
        <v>250000</v>
      </c>
    </row>
    <row r="700" spans="1:3" x14ac:dyDescent="0.25">
      <c r="A700" s="32">
        <v>43887</v>
      </c>
      <c r="B700" s="33" t="s">
        <v>672</v>
      </c>
      <c r="C700" s="34">
        <v>200001</v>
      </c>
    </row>
    <row r="701" spans="1:3" x14ac:dyDescent="0.25">
      <c r="A701" s="32">
        <v>43887</v>
      </c>
      <c r="B701" s="33" t="s">
        <v>673</v>
      </c>
      <c r="C701" s="34">
        <v>200001</v>
      </c>
    </row>
    <row r="702" spans="1:3" x14ac:dyDescent="0.25">
      <c r="A702" s="32">
        <v>43887</v>
      </c>
      <c r="B702" s="33" t="s">
        <v>674</v>
      </c>
      <c r="C702" s="34">
        <v>100001</v>
      </c>
    </row>
    <row r="703" spans="1:3" x14ac:dyDescent="0.25">
      <c r="A703" s="32">
        <v>43887</v>
      </c>
      <c r="B703" s="33" t="s">
        <v>675</v>
      </c>
      <c r="C703" s="34">
        <v>150001</v>
      </c>
    </row>
    <row r="704" spans="1:3" x14ac:dyDescent="0.25">
      <c r="A704" s="32">
        <v>43887</v>
      </c>
      <c r="B704" s="33" t="s">
        <v>676</v>
      </c>
      <c r="C704" s="34">
        <v>200001</v>
      </c>
    </row>
    <row r="705" spans="1:3" x14ac:dyDescent="0.25">
      <c r="A705" s="32">
        <v>43887</v>
      </c>
      <c r="B705" s="33" t="s">
        <v>677</v>
      </c>
      <c r="C705" s="34">
        <v>100001</v>
      </c>
    </row>
    <row r="706" spans="1:3" x14ac:dyDescent="0.25">
      <c r="A706" s="32">
        <v>43887</v>
      </c>
      <c r="B706" s="33" t="s">
        <v>678</v>
      </c>
      <c r="C706" s="34">
        <v>200001</v>
      </c>
    </row>
    <row r="707" spans="1:3" x14ac:dyDescent="0.25">
      <c r="A707" s="32">
        <v>43887</v>
      </c>
      <c r="B707" s="33" t="s">
        <v>679</v>
      </c>
      <c r="C707" s="34">
        <v>200001</v>
      </c>
    </row>
    <row r="708" spans="1:3" x14ac:dyDescent="0.25">
      <c r="A708" s="32">
        <v>43887</v>
      </c>
      <c r="B708" s="33" t="s">
        <v>680</v>
      </c>
      <c r="C708" s="34">
        <v>201000</v>
      </c>
    </row>
    <row r="709" spans="1:3" x14ac:dyDescent="0.25">
      <c r="A709" s="32">
        <v>43887</v>
      </c>
      <c r="B709" s="33" t="s">
        <v>195</v>
      </c>
      <c r="C709" s="34">
        <v>10001</v>
      </c>
    </row>
    <row r="710" spans="1:3" x14ac:dyDescent="0.25">
      <c r="A710" s="32">
        <v>43888</v>
      </c>
      <c r="B710" s="33" t="s">
        <v>681</v>
      </c>
      <c r="C710" s="34">
        <v>100001</v>
      </c>
    </row>
    <row r="711" spans="1:3" x14ac:dyDescent="0.25">
      <c r="A711" s="32">
        <v>43888</v>
      </c>
      <c r="B711" s="33" t="s">
        <v>682</v>
      </c>
      <c r="C711" s="34">
        <v>100001</v>
      </c>
    </row>
    <row r="712" spans="1:3" x14ac:dyDescent="0.25">
      <c r="A712" s="32">
        <v>43888</v>
      </c>
      <c r="B712" s="33" t="s">
        <v>683</v>
      </c>
      <c r="C712" s="34">
        <v>300881</v>
      </c>
    </row>
    <row r="713" spans="1:3" x14ac:dyDescent="0.25">
      <c r="A713" s="32">
        <v>43888</v>
      </c>
      <c r="B713" s="33" t="s">
        <v>684</v>
      </c>
      <c r="C713" s="34">
        <v>250001</v>
      </c>
    </row>
    <row r="714" spans="1:3" x14ac:dyDescent="0.25">
      <c r="A714" s="32">
        <v>43888</v>
      </c>
      <c r="B714" s="33" t="s">
        <v>685</v>
      </c>
      <c r="C714" s="34">
        <v>100000</v>
      </c>
    </row>
    <row r="715" spans="1:3" x14ac:dyDescent="0.25">
      <c r="A715" s="32">
        <v>43888</v>
      </c>
      <c r="B715" s="33" t="s">
        <v>686</v>
      </c>
      <c r="C715" s="34">
        <v>500001</v>
      </c>
    </row>
    <row r="716" spans="1:3" x14ac:dyDescent="0.25">
      <c r="A716" s="32">
        <v>43888</v>
      </c>
      <c r="B716" s="33" t="s">
        <v>17</v>
      </c>
      <c r="C716" s="34">
        <v>50001</v>
      </c>
    </row>
    <row r="717" spans="1:3" x14ac:dyDescent="0.25">
      <c r="A717" s="32">
        <v>43888</v>
      </c>
      <c r="B717" s="33" t="s">
        <v>687</v>
      </c>
      <c r="C717" s="34">
        <v>300001</v>
      </c>
    </row>
    <row r="718" spans="1:3" x14ac:dyDescent="0.25">
      <c r="A718" s="32">
        <v>43888</v>
      </c>
      <c r="B718" s="33" t="s">
        <v>688</v>
      </c>
      <c r="C718" s="34">
        <v>100001</v>
      </c>
    </row>
    <row r="719" spans="1:3" x14ac:dyDescent="0.25">
      <c r="A719" s="32">
        <v>43888</v>
      </c>
      <c r="B719" s="33" t="s">
        <v>689</v>
      </c>
      <c r="C719" s="34">
        <v>50001</v>
      </c>
    </row>
    <row r="720" spans="1:3" x14ac:dyDescent="0.25">
      <c r="A720" s="32">
        <v>43888</v>
      </c>
      <c r="B720" s="33" t="s">
        <v>690</v>
      </c>
      <c r="C720" s="34">
        <v>500001</v>
      </c>
    </row>
    <row r="721" spans="1:3" x14ac:dyDescent="0.25">
      <c r="A721" s="32">
        <v>43888</v>
      </c>
      <c r="B721" s="33" t="s">
        <v>691</v>
      </c>
      <c r="C721" s="34">
        <v>100001</v>
      </c>
    </row>
    <row r="722" spans="1:3" x14ac:dyDescent="0.25">
      <c r="A722" s="32">
        <v>43888</v>
      </c>
      <c r="B722" s="33" t="s">
        <v>692</v>
      </c>
      <c r="C722" s="34">
        <v>108001</v>
      </c>
    </row>
    <row r="723" spans="1:3" x14ac:dyDescent="0.25">
      <c r="A723" s="32">
        <v>43888</v>
      </c>
      <c r="B723" s="33" t="s">
        <v>693</v>
      </c>
      <c r="C723" s="34">
        <v>200001</v>
      </c>
    </row>
    <row r="724" spans="1:3" x14ac:dyDescent="0.25">
      <c r="A724" s="32">
        <v>43888</v>
      </c>
      <c r="B724" s="33" t="s">
        <v>694</v>
      </c>
      <c r="C724" s="34">
        <v>219001</v>
      </c>
    </row>
    <row r="725" spans="1:3" x14ac:dyDescent="0.25">
      <c r="A725" s="32">
        <v>43888</v>
      </c>
      <c r="B725" s="33" t="s">
        <v>695</v>
      </c>
      <c r="C725" s="34">
        <v>200001</v>
      </c>
    </row>
    <row r="726" spans="1:3" x14ac:dyDescent="0.25">
      <c r="A726" s="32">
        <v>43888</v>
      </c>
      <c r="B726" s="33" t="s">
        <v>696</v>
      </c>
      <c r="C726" s="34">
        <v>100001</v>
      </c>
    </row>
    <row r="727" spans="1:3" x14ac:dyDescent="0.25">
      <c r="A727" s="32">
        <v>43888</v>
      </c>
      <c r="B727" s="33" t="s">
        <v>697</v>
      </c>
      <c r="C727" s="34">
        <v>150001</v>
      </c>
    </row>
    <row r="728" spans="1:3" x14ac:dyDescent="0.25">
      <c r="A728" s="32">
        <v>43888</v>
      </c>
      <c r="B728" s="33" t="s">
        <v>246</v>
      </c>
      <c r="C728" s="34">
        <v>10001</v>
      </c>
    </row>
    <row r="729" spans="1:3" x14ac:dyDescent="0.25">
      <c r="A729" s="32">
        <v>43888</v>
      </c>
      <c r="B729" s="33" t="s">
        <v>698</v>
      </c>
      <c r="C729" s="34">
        <v>600000</v>
      </c>
    </row>
    <row r="730" spans="1:3" x14ac:dyDescent="0.25">
      <c r="A730" s="32">
        <v>43888</v>
      </c>
      <c r="B730" s="33" t="s">
        <v>699</v>
      </c>
      <c r="C730" s="34">
        <v>500001</v>
      </c>
    </row>
    <row r="731" spans="1:3" x14ac:dyDescent="0.25">
      <c r="A731" s="32">
        <v>43888</v>
      </c>
      <c r="B731" s="33" t="s">
        <v>700</v>
      </c>
      <c r="C731" s="34">
        <v>200000</v>
      </c>
    </row>
    <row r="732" spans="1:3" x14ac:dyDescent="0.25">
      <c r="A732" s="32">
        <v>43888</v>
      </c>
      <c r="B732" s="33" t="s">
        <v>701</v>
      </c>
      <c r="C732" s="34">
        <v>700001</v>
      </c>
    </row>
    <row r="733" spans="1:3" x14ac:dyDescent="0.25">
      <c r="A733" s="32">
        <v>43888</v>
      </c>
      <c r="B733" s="33" t="s">
        <v>702</v>
      </c>
      <c r="C733" s="34">
        <v>200001</v>
      </c>
    </row>
    <row r="734" spans="1:3" x14ac:dyDescent="0.25">
      <c r="A734" s="32">
        <v>43888</v>
      </c>
      <c r="B734" s="33" t="s">
        <v>703</v>
      </c>
      <c r="C734" s="34">
        <v>100001</v>
      </c>
    </row>
    <row r="735" spans="1:3" x14ac:dyDescent="0.25">
      <c r="A735" s="32">
        <v>43889</v>
      </c>
      <c r="B735" s="33" t="s">
        <v>704</v>
      </c>
      <c r="C735" s="34">
        <v>100001</v>
      </c>
    </row>
    <row r="736" spans="1:3" x14ac:dyDescent="0.25">
      <c r="A736" s="32">
        <v>43889</v>
      </c>
      <c r="B736" s="33" t="s">
        <v>705</v>
      </c>
      <c r="C736" s="34">
        <v>500000</v>
      </c>
    </row>
    <row r="737" spans="1:3" x14ac:dyDescent="0.25">
      <c r="A737" s="32">
        <v>43889</v>
      </c>
      <c r="B737" s="33" t="s">
        <v>40</v>
      </c>
      <c r="C737" s="34">
        <v>1000000</v>
      </c>
    </row>
    <row r="738" spans="1:3" x14ac:dyDescent="0.25">
      <c r="A738" s="32">
        <v>43889</v>
      </c>
      <c r="B738" s="33" t="s">
        <v>706</v>
      </c>
      <c r="C738" s="34">
        <v>200001</v>
      </c>
    </row>
    <row r="739" spans="1:3" x14ac:dyDescent="0.25">
      <c r="A739" s="32">
        <v>43889</v>
      </c>
      <c r="B739" s="33" t="s">
        <v>707</v>
      </c>
      <c r="C739" s="34">
        <v>168001</v>
      </c>
    </row>
    <row r="740" spans="1:3" x14ac:dyDescent="0.25">
      <c r="A740" s="32">
        <v>43889</v>
      </c>
      <c r="B740" s="33" t="s">
        <v>708</v>
      </c>
      <c r="C740" s="34">
        <v>500001</v>
      </c>
    </row>
    <row r="741" spans="1:3" x14ac:dyDescent="0.25">
      <c r="A741" s="32">
        <v>43889</v>
      </c>
      <c r="B741" s="33" t="s">
        <v>709</v>
      </c>
      <c r="C741" s="34">
        <v>1000001</v>
      </c>
    </row>
    <row r="742" spans="1:3" x14ac:dyDescent="0.25">
      <c r="A742" s="32">
        <v>43889</v>
      </c>
      <c r="B742" s="33" t="s">
        <v>710</v>
      </c>
      <c r="C742" s="34">
        <v>500000</v>
      </c>
    </row>
    <row r="743" spans="1:3" x14ac:dyDescent="0.25">
      <c r="A743" s="32">
        <v>43889</v>
      </c>
      <c r="B743" s="33" t="s">
        <v>711</v>
      </c>
      <c r="C743" s="34">
        <v>300001</v>
      </c>
    </row>
    <row r="744" spans="1:3" x14ac:dyDescent="0.25">
      <c r="A744" s="32">
        <v>43889</v>
      </c>
      <c r="B744" s="33" t="s">
        <v>712</v>
      </c>
      <c r="C744" s="34">
        <v>500001</v>
      </c>
    </row>
    <row r="745" spans="1:3" x14ac:dyDescent="0.25">
      <c r="A745" s="32">
        <v>43889</v>
      </c>
      <c r="B745" s="33" t="s">
        <v>713</v>
      </c>
      <c r="C745" s="34">
        <v>500001</v>
      </c>
    </row>
    <row r="746" spans="1:3" x14ac:dyDescent="0.25">
      <c r="A746" s="32">
        <v>43889</v>
      </c>
      <c r="B746" s="33" t="s">
        <v>714</v>
      </c>
      <c r="C746" s="34">
        <v>100001</v>
      </c>
    </row>
    <row r="747" spans="1:3" x14ac:dyDescent="0.25">
      <c r="A747" s="32">
        <v>43889</v>
      </c>
      <c r="B747" s="33" t="s">
        <v>715</v>
      </c>
      <c r="C747" s="34">
        <v>2400001</v>
      </c>
    </row>
    <row r="748" spans="1:3" x14ac:dyDescent="0.25">
      <c r="A748" s="32">
        <v>43889</v>
      </c>
      <c r="B748" s="33" t="s">
        <v>716</v>
      </c>
      <c r="C748" s="34">
        <v>100001</v>
      </c>
    </row>
    <row r="749" spans="1:3" x14ac:dyDescent="0.25">
      <c r="A749" s="32">
        <v>43889</v>
      </c>
      <c r="B749" s="33" t="s">
        <v>717</v>
      </c>
      <c r="C749" s="34">
        <v>200001</v>
      </c>
    </row>
    <row r="750" spans="1:3" x14ac:dyDescent="0.25">
      <c r="A750" s="32">
        <v>43889</v>
      </c>
      <c r="B750" s="33" t="s">
        <v>718</v>
      </c>
      <c r="C750" s="34">
        <v>100001</v>
      </c>
    </row>
    <row r="751" spans="1:3" x14ac:dyDescent="0.25">
      <c r="A751" s="32">
        <v>43889</v>
      </c>
      <c r="B751" s="33" t="s">
        <v>719</v>
      </c>
      <c r="C751" s="34">
        <v>300001</v>
      </c>
    </row>
    <row r="752" spans="1:3" x14ac:dyDescent="0.25">
      <c r="A752" s="32">
        <v>43889</v>
      </c>
      <c r="B752" s="33" t="s">
        <v>720</v>
      </c>
      <c r="C752" s="34">
        <v>200001</v>
      </c>
    </row>
    <row r="753" spans="1:3" x14ac:dyDescent="0.25">
      <c r="A753" s="32">
        <v>43889</v>
      </c>
      <c r="B753" s="33" t="s">
        <v>721</v>
      </c>
      <c r="C753" s="34">
        <v>100000</v>
      </c>
    </row>
    <row r="754" spans="1:3" x14ac:dyDescent="0.25">
      <c r="A754" s="32">
        <v>43889</v>
      </c>
      <c r="B754" s="33" t="s">
        <v>44</v>
      </c>
      <c r="C754" s="34">
        <v>200001</v>
      </c>
    </row>
    <row r="755" spans="1:3" x14ac:dyDescent="0.25">
      <c r="A755" s="32">
        <v>43889</v>
      </c>
      <c r="B755" s="33" t="s">
        <v>722</v>
      </c>
      <c r="C755" s="34">
        <v>200001</v>
      </c>
    </row>
    <row r="756" spans="1:3" x14ac:dyDescent="0.25">
      <c r="A756" s="32">
        <v>43889</v>
      </c>
      <c r="B756" s="33" t="s">
        <v>723</v>
      </c>
      <c r="C756" s="34">
        <v>100001</v>
      </c>
    </row>
    <row r="757" spans="1:3" x14ac:dyDescent="0.25">
      <c r="A757" s="32">
        <v>43889</v>
      </c>
      <c r="B757" s="33" t="s">
        <v>724</v>
      </c>
      <c r="C757" s="34">
        <v>100001</v>
      </c>
    </row>
    <row r="758" spans="1:3" x14ac:dyDescent="0.25">
      <c r="A758" s="32">
        <v>43889</v>
      </c>
      <c r="B758" s="33" t="s">
        <v>725</v>
      </c>
      <c r="C758" s="34">
        <v>200001</v>
      </c>
    </row>
    <row r="759" spans="1:3" x14ac:dyDescent="0.25">
      <c r="A759" s="32">
        <v>43889</v>
      </c>
      <c r="B759" s="33" t="s">
        <v>726</v>
      </c>
      <c r="C759" s="34">
        <v>100001</v>
      </c>
    </row>
    <row r="760" spans="1:3" x14ac:dyDescent="0.25">
      <c r="A760" s="32">
        <v>43889</v>
      </c>
      <c r="B760" s="33" t="s">
        <v>727</v>
      </c>
      <c r="C760" s="34">
        <v>200000</v>
      </c>
    </row>
    <row r="761" spans="1:3" x14ac:dyDescent="0.25">
      <c r="A761" s="32">
        <v>43889</v>
      </c>
      <c r="B761" s="33" t="s">
        <v>728</v>
      </c>
      <c r="C761" s="34">
        <v>200001</v>
      </c>
    </row>
    <row r="762" spans="1:3" x14ac:dyDescent="0.25">
      <c r="A762" s="32">
        <v>43889</v>
      </c>
      <c r="B762" s="33" t="s">
        <v>729</v>
      </c>
      <c r="C762" s="34">
        <v>100001</v>
      </c>
    </row>
    <row r="763" spans="1:3" x14ac:dyDescent="0.25">
      <c r="A763" s="32">
        <v>43889</v>
      </c>
      <c r="B763" s="33" t="s">
        <v>730</v>
      </c>
      <c r="C763" s="34">
        <v>188881</v>
      </c>
    </row>
    <row r="764" spans="1:3" x14ac:dyDescent="0.25">
      <c r="A764" s="32">
        <v>43889</v>
      </c>
      <c r="B764" s="33" t="s">
        <v>246</v>
      </c>
      <c r="C764" s="34">
        <v>10000</v>
      </c>
    </row>
    <row r="765" spans="1:3" x14ac:dyDescent="0.25">
      <c r="A765" s="32">
        <v>43889</v>
      </c>
      <c r="B765" s="33" t="s">
        <v>731</v>
      </c>
      <c r="C765" s="34">
        <v>300001</v>
      </c>
    </row>
    <row r="766" spans="1:3" x14ac:dyDescent="0.25">
      <c r="A766" s="32">
        <v>43889</v>
      </c>
      <c r="B766" s="33" t="s">
        <v>21</v>
      </c>
      <c r="C766" s="34">
        <v>200001</v>
      </c>
    </row>
    <row r="767" spans="1:3" x14ac:dyDescent="0.25">
      <c r="A767" s="32">
        <v>43892</v>
      </c>
      <c r="B767" s="33" t="s">
        <v>732</v>
      </c>
      <c r="C767" s="34">
        <v>1000001</v>
      </c>
    </row>
    <row r="768" spans="1:3" x14ac:dyDescent="0.25">
      <c r="A768" s="32">
        <v>43892</v>
      </c>
      <c r="B768" s="33" t="s">
        <v>733</v>
      </c>
      <c r="C768" s="34">
        <v>100001</v>
      </c>
    </row>
    <row r="769" spans="1:3" x14ac:dyDescent="0.25">
      <c r="A769" s="32">
        <v>43892</v>
      </c>
      <c r="B769" s="33" t="s">
        <v>734</v>
      </c>
      <c r="C769" s="34">
        <v>200001</v>
      </c>
    </row>
    <row r="770" spans="1:3" x14ac:dyDescent="0.25">
      <c r="A770" s="32">
        <v>43892</v>
      </c>
      <c r="B770" s="33" t="s">
        <v>735</v>
      </c>
      <c r="C770" s="34">
        <v>200001</v>
      </c>
    </row>
    <row r="771" spans="1:3" x14ac:dyDescent="0.25">
      <c r="A771" s="32">
        <v>43892</v>
      </c>
      <c r="B771" s="33" t="s">
        <v>736</v>
      </c>
      <c r="C771" s="34">
        <v>100001</v>
      </c>
    </row>
    <row r="772" spans="1:3" x14ac:dyDescent="0.25">
      <c r="A772" s="32">
        <v>43892</v>
      </c>
      <c r="B772" s="33" t="s">
        <v>737</v>
      </c>
      <c r="C772" s="34">
        <v>1000001</v>
      </c>
    </row>
    <row r="773" spans="1:3" x14ac:dyDescent="0.25">
      <c r="A773" s="32">
        <v>43892</v>
      </c>
      <c r="B773" s="33" t="s">
        <v>738</v>
      </c>
      <c r="C773" s="34">
        <v>150001</v>
      </c>
    </row>
    <row r="774" spans="1:3" x14ac:dyDescent="0.25">
      <c r="A774" s="32">
        <v>43892</v>
      </c>
      <c r="B774" s="33" t="s">
        <v>739</v>
      </c>
      <c r="C774" s="34">
        <v>150001</v>
      </c>
    </row>
    <row r="775" spans="1:3" x14ac:dyDescent="0.25">
      <c r="A775" s="32">
        <v>43892</v>
      </c>
      <c r="B775" s="33" t="s">
        <v>740</v>
      </c>
      <c r="C775" s="34">
        <v>150000</v>
      </c>
    </row>
    <row r="776" spans="1:3" x14ac:dyDescent="0.25">
      <c r="A776" s="32">
        <v>43892</v>
      </c>
      <c r="B776" s="33" t="s">
        <v>161</v>
      </c>
      <c r="C776" s="34">
        <v>150001</v>
      </c>
    </row>
    <row r="777" spans="1:3" x14ac:dyDescent="0.25">
      <c r="A777" s="32">
        <v>43892</v>
      </c>
      <c r="B777" s="33" t="s">
        <v>741</v>
      </c>
      <c r="C777" s="34">
        <v>1000000</v>
      </c>
    </row>
    <row r="778" spans="1:3" x14ac:dyDescent="0.25">
      <c r="A778" s="32">
        <v>43892</v>
      </c>
      <c r="B778" s="33" t="s">
        <v>742</v>
      </c>
      <c r="C778" s="34">
        <v>200001</v>
      </c>
    </row>
    <row r="779" spans="1:3" x14ac:dyDescent="0.25">
      <c r="A779" s="32">
        <v>43892</v>
      </c>
      <c r="B779" s="33" t="s">
        <v>743</v>
      </c>
      <c r="C779" s="34">
        <v>50001</v>
      </c>
    </row>
    <row r="780" spans="1:3" x14ac:dyDescent="0.25">
      <c r="A780" s="32">
        <v>43892</v>
      </c>
      <c r="B780" s="33" t="s">
        <v>744</v>
      </c>
      <c r="C780" s="34">
        <v>1000001</v>
      </c>
    </row>
    <row r="781" spans="1:3" x14ac:dyDescent="0.25">
      <c r="A781" s="32">
        <v>43892</v>
      </c>
      <c r="B781" s="33" t="s">
        <v>745</v>
      </c>
      <c r="C781" s="34">
        <v>100001</v>
      </c>
    </row>
    <row r="782" spans="1:3" x14ac:dyDescent="0.25">
      <c r="A782" s="32">
        <v>43892</v>
      </c>
      <c r="B782" s="33" t="s">
        <v>746</v>
      </c>
      <c r="C782" s="34">
        <v>800001</v>
      </c>
    </row>
    <row r="783" spans="1:3" x14ac:dyDescent="0.25">
      <c r="A783" s="32">
        <v>43892</v>
      </c>
      <c r="B783" s="33" t="s">
        <v>747</v>
      </c>
      <c r="C783" s="34">
        <v>150000</v>
      </c>
    </row>
    <row r="784" spans="1:3" x14ac:dyDescent="0.25">
      <c r="A784" s="32">
        <v>43892</v>
      </c>
      <c r="B784" s="33" t="s">
        <v>748</v>
      </c>
      <c r="C784" s="34">
        <v>500001</v>
      </c>
    </row>
    <row r="785" spans="1:3" x14ac:dyDescent="0.25">
      <c r="A785" s="32">
        <v>43892</v>
      </c>
      <c r="B785" s="33" t="s">
        <v>749</v>
      </c>
      <c r="C785" s="34">
        <v>200001</v>
      </c>
    </row>
    <row r="786" spans="1:3" x14ac:dyDescent="0.25">
      <c r="A786" s="32">
        <v>43892</v>
      </c>
      <c r="B786" s="33" t="s">
        <v>750</v>
      </c>
      <c r="C786" s="34">
        <v>300001</v>
      </c>
    </row>
    <row r="787" spans="1:3" x14ac:dyDescent="0.25">
      <c r="A787" s="32">
        <v>43892</v>
      </c>
      <c r="B787" s="33" t="s">
        <v>751</v>
      </c>
      <c r="C787" s="34">
        <v>100001</v>
      </c>
    </row>
    <row r="788" spans="1:3" x14ac:dyDescent="0.25">
      <c r="A788" s="32">
        <v>43892</v>
      </c>
      <c r="B788" s="33" t="s">
        <v>752</v>
      </c>
      <c r="C788" s="34">
        <v>300001</v>
      </c>
    </row>
    <row r="789" spans="1:3" x14ac:dyDescent="0.25">
      <c r="A789" s="32">
        <v>43892</v>
      </c>
      <c r="B789" s="33" t="s">
        <v>746</v>
      </c>
      <c r="C789" s="34">
        <v>120001</v>
      </c>
    </row>
    <row r="790" spans="1:3" x14ac:dyDescent="0.25">
      <c r="A790" s="32">
        <v>43892</v>
      </c>
      <c r="B790" s="33" t="s">
        <v>746</v>
      </c>
      <c r="C790" s="34">
        <v>120001</v>
      </c>
    </row>
    <row r="791" spans="1:3" x14ac:dyDescent="0.25">
      <c r="A791" s="32">
        <v>43892</v>
      </c>
      <c r="B791" s="33" t="s">
        <v>753</v>
      </c>
      <c r="C791" s="34">
        <v>250001</v>
      </c>
    </row>
    <row r="792" spans="1:3" x14ac:dyDescent="0.25">
      <c r="A792" s="32">
        <v>43892</v>
      </c>
      <c r="B792" s="33" t="s">
        <v>754</v>
      </c>
      <c r="C792" s="34">
        <v>500001</v>
      </c>
    </row>
    <row r="793" spans="1:3" x14ac:dyDescent="0.25">
      <c r="A793" s="32">
        <v>43892</v>
      </c>
      <c r="B793" s="33" t="s">
        <v>755</v>
      </c>
      <c r="C793" s="34">
        <v>200000</v>
      </c>
    </row>
    <row r="794" spans="1:3" x14ac:dyDescent="0.25">
      <c r="A794" s="32">
        <v>43892</v>
      </c>
      <c r="B794" s="33" t="s">
        <v>756</v>
      </c>
      <c r="C794" s="34">
        <v>300001</v>
      </c>
    </row>
    <row r="795" spans="1:3" x14ac:dyDescent="0.25">
      <c r="A795" s="32">
        <v>43892</v>
      </c>
      <c r="B795" s="33" t="s">
        <v>757</v>
      </c>
      <c r="C795" s="34">
        <v>200001</v>
      </c>
    </row>
    <row r="796" spans="1:3" x14ac:dyDescent="0.25">
      <c r="A796" s="32">
        <v>43892</v>
      </c>
      <c r="B796" s="33" t="s">
        <v>758</v>
      </c>
      <c r="C796" s="34">
        <v>1000001</v>
      </c>
    </row>
    <row r="797" spans="1:3" x14ac:dyDescent="0.25">
      <c r="A797" s="32">
        <v>43892</v>
      </c>
      <c r="B797" s="33" t="s">
        <v>759</v>
      </c>
      <c r="C797" s="34">
        <v>100001</v>
      </c>
    </row>
    <row r="798" spans="1:3" x14ac:dyDescent="0.25">
      <c r="A798" s="32">
        <v>43892</v>
      </c>
      <c r="B798" s="33" t="s">
        <v>135</v>
      </c>
      <c r="C798" s="34">
        <v>120001</v>
      </c>
    </row>
    <row r="799" spans="1:3" x14ac:dyDescent="0.25">
      <c r="A799" s="32">
        <v>43892</v>
      </c>
      <c r="B799" s="33" t="s">
        <v>760</v>
      </c>
      <c r="C799" s="34">
        <v>100001</v>
      </c>
    </row>
    <row r="800" spans="1:3" x14ac:dyDescent="0.25">
      <c r="A800" s="32">
        <v>43892</v>
      </c>
      <c r="B800" s="33" t="s">
        <v>761</v>
      </c>
      <c r="C800" s="34">
        <v>1500001</v>
      </c>
    </row>
    <row r="801" spans="1:4" x14ac:dyDescent="0.25">
      <c r="A801" s="32">
        <v>43892</v>
      </c>
      <c r="B801" s="33" t="s">
        <v>762</v>
      </c>
      <c r="C801" s="34">
        <v>300001</v>
      </c>
    </row>
    <row r="802" spans="1:4" x14ac:dyDescent="0.25">
      <c r="A802" s="32">
        <v>43892</v>
      </c>
      <c r="B802" s="33" t="s">
        <v>763</v>
      </c>
      <c r="C802" s="34">
        <v>500001</v>
      </c>
    </row>
    <row r="803" spans="1:4" x14ac:dyDescent="0.25">
      <c r="A803" s="32">
        <v>43892</v>
      </c>
      <c r="B803" s="33" t="s">
        <v>391</v>
      </c>
      <c r="C803" s="34">
        <v>200001</v>
      </c>
    </row>
    <row r="804" spans="1:4" x14ac:dyDescent="0.25">
      <c r="A804" s="32">
        <v>43892</v>
      </c>
      <c r="B804" s="33" t="s">
        <v>764</v>
      </c>
      <c r="C804" s="34">
        <v>200000</v>
      </c>
    </row>
    <row r="805" spans="1:4" x14ac:dyDescent="0.25">
      <c r="A805" s="32">
        <v>43892</v>
      </c>
      <c r="B805" s="33" t="s">
        <v>728</v>
      </c>
      <c r="C805" s="34">
        <v>120001</v>
      </c>
    </row>
    <row r="806" spans="1:4" x14ac:dyDescent="0.25">
      <c r="A806" s="32">
        <v>43892</v>
      </c>
      <c r="B806" s="33" t="s">
        <v>765</v>
      </c>
      <c r="C806" s="34">
        <v>50001</v>
      </c>
    </row>
    <row r="807" spans="1:4" x14ac:dyDescent="0.25">
      <c r="A807" s="32">
        <v>43892</v>
      </c>
      <c r="B807" s="33" t="s">
        <v>765</v>
      </c>
      <c r="C807" s="34">
        <v>50001</v>
      </c>
    </row>
    <row r="808" spans="1:4" x14ac:dyDescent="0.25">
      <c r="A808" s="32">
        <v>43892</v>
      </c>
      <c r="B808" s="33" t="s">
        <v>766</v>
      </c>
      <c r="C808" s="34">
        <v>500001</v>
      </c>
    </row>
    <row r="809" spans="1:4" x14ac:dyDescent="0.25">
      <c r="A809" s="32">
        <v>43892</v>
      </c>
      <c r="B809" s="33" t="s">
        <v>767</v>
      </c>
      <c r="C809" s="34">
        <v>500001</v>
      </c>
    </row>
    <row r="810" spans="1:4" x14ac:dyDescent="0.25">
      <c r="A810" s="32">
        <v>43892</v>
      </c>
      <c r="B810" s="33" t="s">
        <v>768</v>
      </c>
      <c r="C810" s="34">
        <v>100008</v>
      </c>
    </row>
    <row r="811" spans="1:4" x14ac:dyDescent="0.25">
      <c r="A811" s="32">
        <v>43892</v>
      </c>
      <c r="B811" s="33" t="s">
        <v>769</v>
      </c>
      <c r="C811" s="34">
        <v>100001</v>
      </c>
    </row>
    <row r="812" spans="1:4" x14ac:dyDescent="0.25">
      <c r="A812" s="32">
        <v>43892</v>
      </c>
      <c r="B812" s="33" t="s">
        <v>770</v>
      </c>
      <c r="C812" s="34">
        <v>250001</v>
      </c>
    </row>
    <row r="813" spans="1:4" x14ac:dyDescent="0.25">
      <c r="A813" s="32">
        <v>43892</v>
      </c>
      <c r="B813" s="33" t="s">
        <v>41</v>
      </c>
      <c r="C813" s="34">
        <v>100001</v>
      </c>
      <c r="D813" s="34"/>
    </row>
    <row r="814" spans="1:4" x14ac:dyDescent="0.25">
      <c r="A814" s="32">
        <v>43892</v>
      </c>
      <c r="B814" s="33" t="s">
        <v>169</v>
      </c>
      <c r="C814" s="34">
        <v>1000411</v>
      </c>
    </row>
    <row r="815" spans="1:4" x14ac:dyDescent="0.25">
      <c r="A815" s="32">
        <v>43892</v>
      </c>
      <c r="B815" s="33" t="s">
        <v>29</v>
      </c>
      <c r="C815" s="34">
        <v>200013</v>
      </c>
    </row>
    <row r="816" spans="1:4" x14ac:dyDescent="0.25">
      <c r="A816" s="32">
        <v>43892</v>
      </c>
      <c r="B816" s="33" t="s">
        <v>771</v>
      </c>
      <c r="C816" s="34">
        <v>100001</v>
      </c>
    </row>
    <row r="817" spans="1:3" x14ac:dyDescent="0.25">
      <c r="A817" s="32">
        <v>43892</v>
      </c>
      <c r="B817" s="33" t="s">
        <v>772</v>
      </c>
      <c r="C817" s="34">
        <v>150001</v>
      </c>
    </row>
    <row r="818" spans="1:3" x14ac:dyDescent="0.25">
      <c r="A818" s="32">
        <v>43892</v>
      </c>
      <c r="B818" s="33" t="s">
        <v>773</v>
      </c>
      <c r="C818" s="34">
        <v>100000</v>
      </c>
    </row>
    <row r="819" spans="1:3" x14ac:dyDescent="0.25">
      <c r="A819" s="32">
        <v>43892</v>
      </c>
      <c r="B819" s="33" t="s">
        <v>774</v>
      </c>
      <c r="C819" s="34">
        <v>100001</v>
      </c>
    </row>
    <row r="820" spans="1:3" x14ac:dyDescent="0.25">
      <c r="A820" s="32">
        <v>43892</v>
      </c>
      <c r="B820" s="33" t="s">
        <v>46</v>
      </c>
      <c r="C820" s="34">
        <v>150001</v>
      </c>
    </row>
    <row r="821" spans="1:3" x14ac:dyDescent="0.25">
      <c r="A821" s="32">
        <v>43892</v>
      </c>
      <c r="B821" s="33" t="s">
        <v>775</v>
      </c>
      <c r="C821" s="34">
        <v>100001</v>
      </c>
    </row>
    <row r="822" spans="1:3" x14ac:dyDescent="0.25">
      <c r="A822" s="32">
        <v>43892</v>
      </c>
      <c r="B822" s="33" t="s">
        <v>776</v>
      </c>
      <c r="C822" s="34">
        <v>100001</v>
      </c>
    </row>
    <row r="823" spans="1:3" x14ac:dyDescent="0.25">
      <c r="A823" s="32">
        <v>43892</v>
      </c>
      <c r="B823" s="33" t="s">
        <v>777</v>
      </c>
      <c r="C823" s="34">
        <v>500001</v>
      </c>
    </row>
    <row r="824" spans="1:3" x14ac:dyDescent="0.25">
      <c r="A824" s="32">
        <v>43892</v>
      </c>
      <c r="B824" s="33" t="s">
        <v>246</v>
      </c>
      <c r="C824" s="34">
        <v>10561</v>
      </c>
    </row>
    <row r="825" spans="1:3" x14ac:dyDescent="0.25">
      <c r="A825" s="32">
        <v>43892</v>
      </c>
      <c r="B825" s="33" t="s">
        <v>748</v>
      </c>
      <c r="C825" s="34">
        <v>120000</v>
      </c>
    </row>
    <row r="826" spans="1:3" x14ac:dyDescent="0.25">
      <c r="A826" s="32">
        <v>43893</v>
      </c>
      <c r="B826" s="33" t="s">
        <v>195</v>
      </c>
      <c r="C826" s="34">
        <v>10001</v>
      </c>
    </row>
    <row r="827" spans="1:3" x14ac:dyDescent="0.25">
      <c r="A827" s="32">
        <v>43893</v>
      </c>
      <c r="B827" s="33" t="s">
        <v>778</v>
      </c>
      <c r="C827" s="34">
        <v>250001</v>
      </c>
    </row>
    <row r="828" spans="1:3" x14ac:dyDescent="0.25">
      <c r="A828" s="32">
        <v>43893</v>
      </c>
      <c r="B828" s="33" t="s">
        <v>779</v>
      </c>
      <c r="C828" s="34">
        <v>50001</v>
      </c>
    </row>
    <row r="829" spans="1:3" x14ac:dyDescent="0.25">
      <c r="A829" s="32">
        <v>43893</v>
      </c>
      <c r="B829" s="33" t="s">
        <v>780</v>
      </c>
      <c r="C829" s="34">
        <v>100001</v>
      </c>
    </row>
    <row r="830" spans="1:3" x14ac:dyDescent="0.25">
      <c r="A830" s="32">
        <v>43893</v>
      </c>
      <c r="B830" s="33" t="s">
        <v>781</v>
      </c>
      <c r="C830" s="34">
        <v>150000</v>
      </c>
    </row>
    <row r="831" spans="1:3" x14ac:dyDescent="0.25">
      <c r="A831" s="32">
        <v>43893</v>
      </c>
      <c r="B831" s="33" t="s">
        <v>782</v>
      </c>
      <c r="C831" s="34">
        <v>800000</v>
      </c>
    </row>
    <row r="832" spans="1:3" x14ac:dyDescent="0.25">
      <c r="A832" s="32">
        <v>43893</v>
      </c>
      <c r="B832" s="33" t="s">
        <v>783</v>
      </c>
      <c r="C832" s="34">
        <v>150001</v>
      </c>
    </row>
    <row r="833" spans="1:3" x14ac:dyDescent="0.25">
      <c r="A833" s="32">
        <v>43893</v>
      </c>
      <c r="B833" s="33" t="s">
        <v>784</v>
      </c>
      <c r="C833" s="34">
        <v>100001</v>
      </c>
    </row>
    <row r="834" spans="1:3" x14ac:dyDescent="0.25">
      <c r="A834" s="32">
        <v>43893</v>
      </c>
      <c r="B834" s="33" t="s">
        <v>785</v>
      </c>
      <c r="C834" s="34">
        <v>350001</v>
      </c>
    </row>
    <row r="835" spans="1:3" x14ac:dyDescent="0.25">
      <c r="A835" s="32">
        <v>43893</v>
      </c>
      <c r="B835" s="33" t="s">
        <v>786</v>
      </c>
      <c r="C835" s="34">
        <v>100001</v>
      </c>
    </row>
    <row r="836" spans="1:3" x14ac:dyDescent="0.25">
      <c r="A836" s="32">
        <v>43893</v>
      </c>
      <c r="B836" s="33" t="s">
        <v>787</v>
      </c>
      <c r="C836" s="34">
        <v>100001</v>
      </c>
    </row>
    <row r="837" spans="1:3" x14ac:dyDescent="0.25">
      <c r="A837" s="32">
        <v>43893</v>
      </c>
      <c r="B837" s="33" t="s">
        <v>788</v>
      </c>
      <c r="C837" s="34">
        <v>300001</v>
      </c>
    </row>
    <row r="838" spans="1:3" x14ac:dyDescent="0.25">
      <c r="A838" s="32">
        <v>43893</v>
      </c>
      <c r="B838" s="33" t="s">
        <v>789</v>
      </c>
      <c r="C838" s="34">
        <v>200001</v>
      </c>
    </row>
    <row r="839" spans="1:3" x14ac:dyDescent="0.25">
      <c r="A839" s="32">
        <v>43893</v>
      </c>
      <c r="B839" s="33" t="s">
        <v>790</v>
      </c>
      <c r="C839" s="34">
        <v>600001</v>
      </c>
    </row>
    <row r="840" spans="1:3" x14ac:dyDescent="0.25">
      <c r="A840" s="32">
        <v>43893</v>
      </c>
      <c r="B840" s="33" t="s">
        <v>791</v>
      </c>
      <c r="C840" s="34">
        <v>150001</v>
      </c>
    </row>
    <row r="841" spans="1:3" x14ac:dyDescent="0.25">
      <c r="A841" s="32">
        <v>43893</v>
      </c>
      <c r="B841" s="33" t="s">
        <v>792</v>
      </c>
      <c r="C841" s="34">
        <v>500001</v>
      </c>
    </row>
    <row r="842" spans="1:3" x14ac:dyDescent="0.25">
      <c r="A842" s="32">
        <v>43893</v>
      </c>
      <c r="B842" s="33" t="s">
        <v>793</v>
      </c>
      <c r="C842" s="34">
        <v>320001</v>
      </c>
    </row>
    <row r="843" spans="1:3" x14ac:dyDescent="0.25">
      <c r="A843" s="32">
        <v>43893</v>
      </c>
      <c r="B843" s="33" t="s">
        <v>794</v>
      </c>
      <c r="C843" s="34">
        <v>100001</v>
      </c>
    </row>
    <row r="844" spans="1:3" x14ac:dyDescent="0.25">
      <c r="A844" s="32">
        <v>43893</v>
      </c>
      <c r="B844" s="33" t="s">
        <v>795</v>
      </c>
      <c r="C844" s="34">
        <v>100001</v>
      </c>
    </row>
    <row r="845" spans="1:3" x14ac:dyDescent="0.25">
      <c r="A845" s="32">
        <v>43893</v>
      </c>
      <c r="B845" s="33" t="s">
        <v>796</v>
      </c>
      <c r="C845" s="34">
        <v>300001</v>
      </c>
    </row>
    <row r="846" spans="1:3" x14ac:dyDescent="0.25">
      <c r="A846" s="32">
        <v>43893</v>
      </c>
      <c r="B846" s="33" t="s">
        <v>797</v>
      </c>
      <c r="C846" s="34">
        <v>100001</v>
      </c>
    </row>
    <row r="847" spans="1:3" x14ac:dyDescent="0.25">
      <c r="A847" s="32">
        <v>43893</v>
      </c>
      <c r="B847" s="33" t="s">
        <v>798</v>
      </c>
      <c r="C847" s="34">
        <v>150001</v>
      </c>
    </row>
    <row r="848" spans="1:3" x14ac:dyDescent="0.25">
      <c r="A848" s="32">
        <v>43893</v>
      </c>
      <c r="B848" s="33" t="s">
        <v>799</v>
      </c>
      <c r="C848" s="34">
        <v>350000</v>
      </c>
    </row>
    <row r="849" spans="1:3" x14ac:dyDescent="0.25">
      <c r="A849" s="32">
        <v>43893</v>
      </c>
      <c r="B849" s="33" t="s">
        <v>23</v>
      </c>
      <c r="C849" s="34">
        <v>150000</v>
      </c>
    </row>
    <row r="850" spans="1:3" x14ac:dyDescent="0.25">
      <c r="A850" s="32">
        <v>43894</v>
      </c>
      <c r="B850" s="33" t="s">
        <v>800</v>
      </c>
      <c r="C850" s="34">
        <v>100001</v>
      </c>
    </row>
    <row r="851" spans="1:3" x14ac:dyDescent="0.25">
      <c r="A851" s="32">
        <v>43894</v>
      </c>
      <c r="B851" s="33" t="s">
        <v>801</v>
      </c>
      <c r="C851" s="34">
        <v>10000001</v>
      </c>
    </row>
    <row r="852" spans="1:3" x14ac:dyDescent="0.25">
      <c r="A852" s="32">
        <v>43894</v>
      </c>
      <c r="B852" s="33" t="s">
        <v>34</v>
      </c>
      <c r="C852" s="34">
        <v>200001</v>
      </c>
    </row>
    <row r="853" spans="1:3" x14ac:dyDescent="0.25">
      <c r="A853" s="32">
        <v>43894</v>
      </c>
      <c r="B853" s="33" t="s">
        <v>802</v>
      </c>
      <c r="C853" s="34">
        <v>200001</v>
      </c>
    </row>
    <row r="854" spans="1:3" x14ac:dyDescent="0.25">
      <c r="A854" s="32">
        <v>43895</v>
      </c>
      <c r="B854" s="33" t="s">
        <v>803</v>
      </c>
      <c r="C854" s="34">
        <v>100001</v>
      </c>
    </row>
    <row r="855" spans="1:3" x14ac:dyDescent="0.25">
      <c r="A855" s="33" t="s">
        <v>804</v>
      </c>
      <c r="B855" s="33" t="s">
        <v>805</v>
      </c>
      <c r="C855" s="34">
        <v>200001</v>
      </c>
    </row>
    <row r="856" spans="1:3" x14ac:dyDescent="0.25">
      <c r="C856" s="35">
        <f>SUM(C1:C855)</f>
        <v>272089162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6"/>
  <sheetViews>
    <sheetView zoomScaleNormal="100" workbookViewId="0"/>
  </sheetViews>
  <sheetFormatPr defaultRowHeight="15" x14ac:dyDescent="0.25"/>
  <cols>
    <col min="1" max="1" width="44.5703125" style="33" customWidth="1"/>
    <col min="2" max="2" width="12.5703125" style="33" bestFit="1" customWidth="1"/>
    <col min="3" max="3" width="14.28515625" style="33" bestFit="1" customWidth="1"/>
    <col min="4" max="256" width="9.140625" style="33"/>
    <col min="257" max="257" width="44.5703125" style="33" customWidth="1"/>
    <col min="258" max="258" width="12.5703125" style="33" bestFit="1" customWidth="1"/>
    <col min="259" max="259" width="14.28515625" style="33" bestFit="1" customWidth="1"/>
    <col min="260" max="512" width="9.140625" style="33"/>
    <col min="513" max="513" width="44.5703125" style="33" customWidth="1"/>
    <col min="514" max="514" width="12.5703125" style="33" bestFit="1" customWidth="1"/>
    <col min="515" max="515" width="14.28515625" style="33" bestFit="1" customWidth="1"/>
    <col min="516" max="768" width="9.140625" style="33"/>
    <col min="769" max="769" width="44.5703125" style="33" customWidth="1"/>
    <col min="770" max="770" width="12.5703125" style="33" bestFit="1" customWidth="1"/>
    <col min="771" max="771" width="14.28515625" style="33" bestFit="1" customWidth="1"/>
    <col min="772" max="1024" width="9.140625" style="33"/>
    <col min="1025" max="1025" width="44.5703125" style="33" customWidth="1"/>
    <col min="1026" max="1026" width="12.5703125" style="33" bestFit="1" customWidth="1"/>
    <col min="1027" max="1027" width="14.28515625" style="33" bestFit="1" customWidth="1"/>
    <col min="1028" max="1280" width="9.140625" style="33"/>
    <col min="1281" max="1281" width="44.5703125" style="33" customWidth="1"/>
    <col min="1282" max="1282" width="12.5703125" style="33" bestFit="1" customWidth="1"/>
    <col min="1283" max="1283" width="14.28515625" style="33" bestFit="1" customWidth="1"/>
    <col min="1284" max="1536" width="9.140625" style="33"/>
    <col min="1537" max="1537" width="44.5703125" style="33" customWidth="1"/>
    <col min="1538" max="1538" width="12.5703125" style="33" bestFit="1" customWidth="1"/>
    <col min="1539" max="1539" width="14.28515625" style="33" bestFit="1" customWidth="1"/>
    <col min="1540" max="1792" width="9.140625" style="33"/>
    <col min="1793" max="1793" width="44.5703125" style="33" customWidth="1"/>
    <col min="1794" max="1794" width="12.5703125" style="33" bestFit="1" customWidth="1"/>
    <col min="1795" max="1795" width="14.28515625" style="33" bestFit="1" customWidth="1"/>
    <col min="1796" max="2048" width="9.140625" style="33"/>
    <col min="2049" max="2049" width="44.5703125" style="33" customWidth="1"/>
    <col min="2050" max="2050" width="12.5703125" style="33" bestFit="1" customWidth="1"/>
    <col min="2051" max="2051" width="14.28515625" style="33" bestFit="1" customWidth="1"/>
    <col min="2052" max="2304" width="9.140625" style="33"/>
    <col min="2305" max="2305" width="44.5703125" style="33" customWidth="1"/>
    <col min="2306" max="2306" width="12.5703125" style="33" bestFit="1" customWidth="1"/>
    <col min="2307" max="2307" width="14.28515625" style="33" bestFit="1" customWidth="1"/>
    <col min="2308" max="2560" width="9.140625" style="33"/>
    <col min="2561" max="2561" width="44.5703125" style="33" customWidth="1"/>
    <col min="2562" max="2562" width="12.5703125" style="33" bestFit="1" customWidth="1"/>
    <col min="2563" max="2563" width="14.28515625" style="33" bestFit="1" customWidth="1"/>
    <col min="2564" max="2816" width="9.140625" style="33"/>
    <col min="2817" max="2817" width="44.5703125" style="33" customWidth="1"/>
    <col min="2818" max="2818" width="12.5703125" style="33" bestFit="1" customWidth="1"/>
    <col min="2819" max="2819" width="14.28515625" style="33" bestFit="1" customWidth="1"/>
    <col min="2820" max="3072" width="9.140625" style="33"/>
    <col min="3073" max="3073" width="44.5703125" style="33" customWidth="1"/>
    <col min="3074" max="3074" width="12.5703125" style="33" bestFit="1" customWidth="1"/>
    <col min="3075" max="3075" width="14.28515625" style="33" bestFit="1" customWidth="1"/>
    <col min="3076" max="3328" width="9.140625" style="33"/>
    <col min="3329" max="3329" width="44.5703125" style="33" customWidth="1"/>
    <col min="3330" max="3330" width="12.5703125" style="33" bestFit="1" customWidth="1"/>
    <col min="3331" max="3331" width="14.28515625" style="33" bestFit="1" customWidth="1"/>
    <col min="3332" max="3584" width="9.140625" style="33"/>
    <col min="3585" max="3585" width="44.5703125" style="33" customWidth="1"/>
    <col min="3586" max="3586" width="12.5703125" style="33" bestFit="1" customWidth="1"/>
    <col min="3587" max="3587" width="14.28515625" style="33" bestFit="1" customWidth="1"/>
    <col min="3588" max="3840" width="9.140625" style="33"/>
    <col min="3841" max="3841" width="44.5703125" style="33" customWidth="1"/>
    <col min="3842" max="3842" width="12.5703125" style="33" bestFit="1" customWidth="1"/>
    <col min="3843" max="3843" width="14.28515625" style="33" bestFit="1" customWidth="1"/>
    <col min="3844" max="4096" width="9.140625" style="33"/>
    <col min="4097" max="4097" width="44.5703125" style="33" customWidth="1"/>
    <col min="4098" max="4098" width="12.5703125" style="33" bestFit="1" customWidth="1"/>
    <col min="4099" max="4099" width="14.28515625" style="33" bestFit="1" customWidth="1"/>
    <col min="4100" max="4352" width="9.140625" style="33"/>
    <col min="4353" max="4353" width="44.5703125" style="33" customWidth="1"/>
    <col min="4354" max="4354" width="12.5703125" style="33" bestFit="1" customWidth="1"/>
    <col min="4355" max="4355" width="14.28515625" style="33" bestFit="1" customWidth="1"/>
    <col min="4356" max="4608" width="9.140625" style="33"/>
    <col min="4609" max="4609" width="44.5703125" style="33" customWidth="1"/>
    <col min="4610" max="4610" width="12.5703125" style="33" bestFit="1" customWidth="1"/>
    <col min="4611" max="4611" width="14.28515625" style="33" bestFit="1" customWidth="1"/>
    <col min="4612" max="4864" width="9.140625" style="33"/>
    <col min="4865" max="4865" width="44.5703125" style="33" customWidth="1"/>
    <col min="4866" max="4866" width="12.5703125" style="33" bestFit="1" customWidth="1"/>
    <col min="4867" max="4867" width="14.28515625" style="33" bestFit="1" customWidth="1"/>
    <col min="4868" max="5120" width="9.140625" style="33"/>
    <col min="5121" max="5121" width="44.5703125" style="33" customWidth="1"/>
    <col min="5122" max="5122" width="12.5703125" style="33" bestFit="1" customWidth="1"/>
    <col min="5123" max="5123" width="14.28515625" style="33" bestFit="1" customWidth="1"/>
    <col min="5124" max="5376" width="9.140625" style="33"/>
    <col min="5377" max="5377" width="44.5703125" style="33" customWidth="1"/>
    <col min="5378" max="5378" width="12.5703125" style="33" bestFit="1" customWidth="1"/>
    <col min="5379" max="5379" width="14.28515625" style="33" bestFit="1" customWidth="1"/>
    <col min="5380" max="5632" width="9.140625" style="33"/>
    <col min="5633" max="5633" width="44.5703125" style="33" customWidth="1"/>
    <col min="5634" max="5634" width="12.5703125" style="33" bestFit="1" customWidth="1"/>
    <col min="5635" max="5635" width="14.28515625" style="33" bestFit="1" customWidth="1"/>
    <col min="5636" max="5888" width="9.140625" style="33"/>
    <col min="5889" max="5889" width="44.5703125" style="33" customWidth="1"/>
    <col min="5890" max="5890" width="12.5703125" style="33" bestFit="1" customWidth="1"/>
    <col min="5891" max="5891" width="14.28515625" style="33" bestFit="1" customWidth="1"/>
    <col min="5892" max="6144" width="9.140625" style="33"/>
    <col min="6145" max="6145" width="44.5703125" style="33" customWidth="1"/>
    <col min="6146" max="6146" width="12.5703125" style="33" bestFit="1" customWidth="1"/>
    <col min="6147" max="6147" width="14.28515625" style="33" bestFit="1" customWidth="1"/>
    <col min="6148" max="6400" width="9.140625" style="33"/>
    <col min="6401" max="6401" width="44.5703125" style="33" customWidth="1"/>
    <col min="6402" max="6402" width="12.5703125" style="33" bestFit="1" customWidth="1"/>
    <col min="6403" max="6403" width="14.28515625" style="33" bestFit="1" customWidth="1"/>
    <col min="6404" max="6656" width="9.140625" style="33"/>
    <col min="6657" max="6657" width="44.5703125" style="33" customWidth="1"/>
    <col min="6658" max="6658" width="12.5703125" style="33" bestFit="1" customWidth="1"/>
    <col min="6659" max="6659" width="14.28515625" style="33" bestFit="1" customWidth="1"/>
    <col min="6660" max="6912" width="9.140625" style="33"/>
    <col min="6913" max="6913" width="44.5703125" style="33" customWidth="1"/>
    <col min="6914" max="6914" width="12.5703125" style="33" bestFit="1" customWidth="1"/>
    <col min="6915" max="6915" width="14.28515625" style="33" bestFit="1" customWidth="1"/>
    <col min="6916" max="7168" width="9.140625" style="33"/>
    <col min="7169" max="7169" width="44.5703125" style="33" customWidth="1"/>
    <col min="7170" max="7170" width="12.5703125" style="33" bestFit="1" customWidth="1"/>
    <col min="7171" max="7171" width="14.28515625" style="33" bestFit="1" customWidth="1"/>
    <col min="7172" max="7424" width="9.140625" style="33"/>
    <col min="7425" max="7425" width="44.5703125" style="33" customWidth="1"/>
    <col min="7426" max="7426" width="12.5703125" style="33" bestFit="1" customWidth="1"/>
    <col min="7427" max="7427" width="14.28515625" style="33" bestFit="1" customWidth="1"/>
    <col min="7428" max="7680" width="9.140625" style="33"/>
    <col min="7681" max="7681" width="44.5703125" style="33" customWidth="1"/>
    <col min="7682" max="7682" width="12.5703125" style="33" bestFit="1" customWidth="1"/>
    <col min="7683" max="7683" width="14.28515625" style="33" bestFit="1" customWidth="1"/>
    <col min="7684" max="7936" width="9.140625" style="33"/>
    <col min="7937" max="7937" width="44.5703125" style="33" customWidth="1"/>
    <col min="7938" max="7938" width="12.5703125" style="33" bestFit="1" customWidth="1"/>
    <col min="7939" max="7939" width="14.28515625" style="33" bestFit="1" customWidth="1"/>
    <col min="7940" max="8192" width="9.140625" style="33"/>
    <col min="8193" max="8193" width="44.5703125" style="33" customWidth="1"/>
    <col min="8194" max="8194" width="12.5703125" style="33" bestFit="1" customWidth="1"/>
    <col min="8195" max="8195" width="14.28515625" style="33" bestFit="1" customWidth="1"/>
    <col min="8196" max="8448" width="9.140625" style="33"/>
    <col min="8449" max="8449" width="44.5703125" style="33" customWidth="1"/>
    <col min="8450" max="8450" width="12.5703125" style="33" bestFit="1" customWidth="1"/>
    <col min="8451" max="8451" width="14.28515625" style="33" bestFit="1" customWidth="1"/>
    <col min="8452" max="8704" width="9.140625" style="33"/>
    <col min="8705" max="8705" width="44.5703125" style="33" customWidth="1"/>
    <col min="8706" max="8706" width="12.5703125" style="33" bestFit="1" customWidth="1"/>
    <col min="8707" max="8707" width="14.28515625" style="33" bestFit="1" customWidth="1"/>
    <col min="8708" max="8960" width="9.140625" style="33"/>
    <col min="8961" max="8961" width="44.5703125" style="33" customWidth="1"/>
    <col min="8962" max="8962" width="12.5703125" style="33" bestFit="1" customWidth="1"/>
    <col min="8963" max="8963" width="14.28515625" style="33" bestFit="1" customWidth="1"/>
    <col min="8964" max="9216" width="9.140625" style="33"/>
    <col min="9217" max="9217" width="44.5703125" style="33" customWidth="1"/>
    <col min="9218" max="9218" width="12.5703125" style="33" bestFit="1" customWidth="1"/>
    <col min="9219" max="9219" width="14.28515625" style="33" bestFit="1" customWidth="1"/>
    <col min="9220" max="9472" width="9.140625" style="33"/>
    <col min="9473" max="9473" width="44.5703125" style="33" customWidth="1"/>
    <col min="9474" max="9474" width="12.5703125" style="33" bestFit="1" customWidth="1"/>
    <col min="9475" max="9475" width="14.28515625" style="33" bestFit="1" customWidth="1"/>
    <col min="9476" max="9728" width="9.140625" style="33"/>
    <col min="9729" max="9729" width="44.5703125" style="33" customWidth="1"/>
    <col min="9730" max="9730" width="12.5703125" style="33" bestFit="1" customWidth="1"/>
    <col min="9731" max="9731" width="14.28515625" style="33" bestFit="1" customWidth="1"/>
    <col min="9732" max="9984" width="9.140625" style="33"/>
    <col min="9985" max="9985" width="44.5703125" style="33" customWidth="1"/>
    <col min="9986" max="9986" width="12.5703125" style="33" bestFit="1" customWidth="1"/>
    <col min="9987" max="9987" width="14.28515625" style="33" bestFit="1" customWidth="1"/>
    <col min="9988" max="10240" width="9.140625" style="33"/>
    <col min="10241" max="10241" width="44.5703125" style="33" customWidth="1"/>
    <col min="10242" max="10242" width="12.5703125" style="33" bestFit="1" customWidth="1"/>
    <col min="10243" max="10243" width="14.28515625" style="33" bestFit="1" customWidth="1"/>
    <col min="10244" max="10496" width="9.140625" style="33"/>
    <col min="10497" max="10497" width="44.5703125" style="33" customWidth="1"/>
    <col min="10498" max="10498" width="12.5703125" style="33" bestFit="1" customWidth="1"/>
    <col min="10499" max="10499" width="14.28515625" style="33" bestFit="1" customWidth="1"/>
    <col min="10500" max="10752" width="9.140625" style="33"/>
    <col min="10753" max="10753" width="44.5703125" style="33" customWidth="1"/>
    <col min="10754" max="10754" width="12.5703125" style="33" bestFit="1" customWidth="1"/>
    <col min="10755" max="10755" width="14.28515625" style="33" bestFit="1" customWidth="1"/>
    <col min="10756" max="11008" width="9.140625" style="33"/>
    <col min="11009" max="11009" width="44.5703125" style="33" customWidth="1"/>
    <col min="11010" max="11010" width="12.5703125" style="33" bestFit="1" customWidth="1"/>
    <col min="11011" max="11011" width="14.28515625" style="33" bestFit="1" customWidth="1"/>
    <col min="11012" max="11264" width="9.140625" style="33"/>
    <col min="11265" max="11265" width="44.5703125" style="33" customWidth="1"/>
    <col min="11266" max="11266" width="12.5703125" style="33" bestFit="1" customWidth="1"/>
    <col min="11267" max="11267" width="14.28515625" style="33" bestFit="1" customWidth="1"/>
    <col min="11268" max="11520" width="9.140625" style="33"/>
    <col min="11521" max="11521" width="44.5703125" style="33" customWidth="1"/>
    <col min="11522" max="11522" width="12.5703125" style="33" bestFit="1" customWidth="1"/>
    <col min="11523" max="11523" width="14.28515625" style="33" bestFit="1" customWidth="1"/>
    <col min="11524" max="11776" width="9.140625" style="33"/>
    <col min="11777" max="11777" width="44.5703125" style="33" customWidth="1"/>
    <col min="11778" max="11778" width="12.5703125" style="33" bestFit="1" customWidth="1"/>
    <col min="11779" max="11779" width="14.28515625" style="33" bestFit="1" customWidth="1"/>
    <col min="11780" max="12032" width="9.140625" style="33"/>
    <col min="12033" max="12033" width="44.5703125" style="33" customWidth="1"/>
    <col min="12034" max="12034" width="12.5703125" style="33" bestFit="1" customWidth="1"/>
    <col min="12035" max="12035" width="14.28515625" style="33" bestFit="1" customWidth="1"/>
    <col min="12036" max="12288" width="9.140625" style="33"/>
    <col min="12289" max="12289" width="44.5703125" style="33" customWidth="1"/>
    <col min="12290" max="12290" width="12.5703125" style="33" bestFit="1" customWidth="1"/>
    <col min="12291" max="12291" width="14.28515625" style="33" bestFit="1" customWidth="1"/>
    <col min="12292" max="12544" width="9.140625" style="33"/>
    <col min="12545" max="12545" width="44.5703125" style="33" customWidth="1"/>
    <col min="12546" max="12546" width="12.5703125" style="33" bestFit="1" customWidth="1"/>
    <col min="12547" max="12547" width="14.28515625" style="33" bestFit="1" customWidth="1"/>
    <col min="12548" max="12800" width="9.140625" style="33"/>
    <col min="12801" max="12801" width="44.5703125" style="33" customWidth="1"/>
    <col min="12802" max="12802" width="12.5703125" style="33" bestFit="1" customWidth="1"/>
    <col min="12803" max="12803" width="14.28515625" style="33" bestFit="1" customWidth="1"/>
    <col min="12804" max="13056" width="9.140625" style="33"/>
    <col min="13057" max="13057" width="44.5703125" style="33" customWidth="1"/>
    <col min="13058" max="13058" width="12.5703125" style="33" bestFit="1" customWidth="1"/>
    <col min="13059" max="13059" width="14.28515625" style="33" bestFit="1" customWidth="1"/>
    <col min="13060" max="13312" width="9.140625" style="33"/>
    <col min="13313" max="13313" width="44.5703125" style="33" customWidth="1"/>
    <col min="13314" max="13314" width="12.5703125" style="33" bestFit="1" customWidth="1"/>
    <col min="13315" max="13315" width="14.28515625" style="33" bestFit="1" customWidth="1"/>
    <col min="13316" max="13568" width="9.140625" style="33"/>
    <col min="13569" max="13569" width="44.5703125" style="33" customWidth="1"/>
    <col min="13570" max="13570" width="12.5703125" style="33" bestFit="1" customWidth="1"/>
    <col min="13571" max="13571" width="14.28515625" style="33" bestFit="1" customWidth="1"/>
    <col min="13572" max="13824" width="9.140625" style="33"/>
    <col min="13825" max="13825" width="44.5703125" style="33" customWidth="1"/>
    <col min="13826" max="13826" width="12.5703125" style="33" bestFit="1" customWidth="1"/>
    <col min="13827" max="13827" width="14.28515625" style="33" bestFit="1" customWidth="1"/>
    <col min="13828" max="14080" width="9.140625" style="33"/>
    <col min="14081" max="14081" width="44.5703125" style="33" customWidth="1"/>
    <col min="14082" max="14082" width="12.5703125" style="33" bestFit="1" customWidth="1"/>
    <col min="14083" max="14083" width="14.28515625" style="33" bestFit="1" customWidth="1"/>
    <col min="14084" max="14336" width="9.140625" style="33"/>
    <col min="14337" max="14337" width="44.5703125" style="33" customWidth="1"/>
    <col min="14338" max="14338" width="12.5703125" style="33" bestFit="1" customWidth="1"/>
    <col min="14339" max="14339" width="14.28515625" style="33" bestFit="1" customWidth="1"/>
    <col min="14340" max="14592" width="9.140625" style="33"/>
    <col min="14593" max="14593" width="44.5703125" style="33" customWidth="1"/>
    <col min="14594" max="14594" width="12.5703125" style="33" bestFit="1" customWidth="1"/>
    <col min="14595" max="14595" width="14.28515625" style="33" bestFit="1" customWidth="1"/>
    <col min="14596" max="14848" width="9.140625" style="33"/>
    <col min="14849" max="14849" width="44.5703125" style="33" customWidth="1"/>
    <col min="14850" max="14850" width="12.5703125" style="33" bestFit="1" customWidth="1"/>
    <col min="14851" max="14851" width="14.28515625" style="33" bestFit="1" customWidth="1"/>
    <col min="14852" max="15104" width="9.140625" style="33"/>
    <col min="15105" max="15105" width="44.5703125" style="33" customWidth="1"/>
    <col min="15106" max="15106" width="12.5703125" style="33" bestFit="1" customWidth="1"/>
    <col min="15107" max="15107" width="14.28515625" style="33" bestFit="1" customWidth="1"/>
    <col min="15108" max="15360" width="9.140625" style="33"/>
    <col min="15361" max="15361" width="44.5703125" style="33" customWidth="1"/>
    <col min="15362" max="15362" width="12.5703125" style="33" bestFit="1" customWidth="1"/>
    <col min="15363" max="15363" width="14.28515625" style="33" bestFit="1" customWidth="1"/>
    <col min="15364" max="15616" width="9.140625" style="33"/>
    <col min="15617" max="15617" width="44.5703125" style="33" customWidth="1"/>
    <col min="15618" max="15618" width="12.5703125" style="33" bestFit="1" customWidth="1"/>
    <col min="15619" max="15619" width="14.28515625" style="33" bestFit="1" customWidth="1"/>
    <col min="15620" max="15872" width="9.140625" style="33"/>
    <col min="15873" max="15873" width="44.5703125" style="33" customWidth="1"/>
    <col min="15874" max="15874" width="12.5703125" style="33" bestFit="1" customWidth="1"/>
    <col min="15875" max="15875" width="14.28515625" style="33" bestFit="1" customWidth="1"/>
    <col min="15876" max="16128" width="9.140625" style="33"/>
    <col min="16129" max="16129" width="44.5703125" style="33" customWidth="1"/>
    <col min="16130" max="16130" width="12.5703125" style="33" bestFit="1" customWidth="1"/>
    <col min="16131" max="16131" width="14.28515625" style="33" bestFit="1" customWidth="1"/>
    <col min="16132" max="16384" width="9.140625" style="33"/>
  </cols>
  <sheetData>
    <row r="1" spans="1:2" s="30" customFormat="1" x14ac:dyDescent="0.25">
      <c r="A1" s="33" t="s">
        <v>605</v>
      </c>
      <c r="B1" s="34">
        <v>200001</v>
      </c>
    </row>
    <row r="2" spans="1:2" x14ac:dyDescent="0.25">
      <c r="A2" s="33" t="s">
        <v>74</v>
      </c>
      <c r="B2" s="34">
        <v>30001</v>
      </c>
    </row>
    <row r="3" spans="1:2" x14ac:dyDescent="0.25">
      <c r="A3" s="33" t="s">
        <v>156</v>
      </c>
      <c r="B3" s="34">
        <v>500001</v>
      </c>
    </row>
    <row r="4" spans="1:2" x14ac:dyDescent="0.25">
      <c r="A4" s="33" t="s">
        <v>65</v>
      </c>
      <c r="B4" s="34">
        <v>300001</v>
      </c>
    </row>
    <row r="5" spans="1:2" x14ac:dyDescent="0.25">
      <c r="A5" s="33" t="s">
        <v>26</v>
      </c>
      <c r="B5" s="34">
        <v>250001</v>
      </c>
    </row>
    <row r="6" spans="1:2" x14ac:dyDescent="0.25">
      <c r="A6" s="33" t="s">
        <v>751</v>
      </c>
      <c r="B6" s="34">
        <v>100001</v>
      </c>
    </row>
    <row r="7" spans="1:2" x14ac:dyDescent="0.25">
      <c r="A7" s="33" t="s">
        <v>677</v>
      </c>
      <c r="B7" s="34">
        <v>100001</v>
      </c>
    </row>
    <row r="8" spans="1:2" x14ac:dyDescent="0.25">
      <c r="A8" s="33" t="s">
        <v>404</v>
      </c>
      <c r="B8" s="34">
        <v>800001</v>
      </c>
    </row>
    <row r="9" spans="1:2" x14ac:dyDescent="0.25">
      <c r="A9" s="33" t="s">
        <v>805</v>
      </c>
      <c r="B9" s="34">
        <v>200001</v>
      </c>
    </row>
    <row r="10" spans="1:2" x14ac:dyDescent="0.25">
      <c r="A10" s="33" t="s">
        <v>179</v>
      </c>
      <c r="B10" s="34">
        <v>500001</v>
      </c>
    </row>
    <row r="11" spans="1:2" x14ac:dyDescent="0.25">
      <c r="A11" s="33" t="s">
        <v>487</v>
      </c>
      <c r="B11" s="34">
        <v>100001</v>
      </c>
    </row>
    <row r="12" spans="1:2" x14ac:dyDescent="0.25">
      <c r="A12" s="33" t="s">
        <v>28</v>
      </c>
      <c r="B12" s="34">
        <v>100001</v>
      </c>
    </row>
    <row r="13" spans="1:2" x14ac:dyDescent="0.25">
      <c r="A13" s="33" t="s">
        <v>628</v>
      </c>
      <c r="B13" s="34">
        <v>100001</v>
      </c>
    </row>
    <row r="14" spans="1:2" x14ac:dyDescent="0.25">
      <c r="A14" s="33" t="s">
        <v>429</v>
      </c>
      <c r="B14" s="34">
        <v>500001</v>
      </c>
    </row>
    <row r="15" spans="1:2" x14ac:dyDescent="0.25">
      <c r="A15" s="33" t="s">
        <v>84</v>
      </c>
      <c r="B15" s="34">
        <v>100001</v>
      </c>
    </row>
    <row r="16" spans="1:2" x14ac:dyDescent="0.25">
      <c r="A16" s="33" t="s">
        <v>360</v>
      </c>
      <c r="B16" s="34">
        <v>300001</v>
      </c>
    </row>
    <row r="17" spans="1:2" x14ac:dyDescent="0.25">
      <c r="A17" s="33" t="s">
        <v>551</v>
      </c>
      <c r="B17" s="34">
        <v>120001</v>
      </c>
    </row>
    <row r="18" spans="1:2" x14ac:dyDescent="0.25">
      <c r="A18" s="33" t="s">
        <v>123</v>
      </c>
      <c r="B18" s="34">
        <v>100001</v>
      </c>
    </row>
    <row r="19" spans="1:2" x14ac:dyDescent="0.25">
      <c r="A19" s="33" t="s">
        <v>71</v>
      </c>
      <c r="B19" s="34">
        <v>30001</v>
      </c>
    </row>
    <row r="20" spans="1:2" x14ac:dyDescent="0.25">
      <c r="A20" s="33" t="s">
        <v>347</v>
      </c>
      <c r="B20" s="34">
        <v>200001</v>
      </c>
    </row>
    <row r="21" spans="1:2" x14ac:dyDescent="0.25">
      <c r="A21" s="33" t="s">
        <v>806</v>
      </c>
      <c r="B21" s="34">
        <f>200001+500001+1000001</f>
        <v>1700003</v>
      </c>
    </row>
    <row r="22" spans="1:2" x14ac:dyDescent="0.25">
      <c r="A22" s="33" t="s">
        <v>313</v>
      </c>
      <c r="B22" s="34">
        <v>50001</v>
      </c>
    </row>
    <row r="23" spans="1:2" x14ac:dyDescent="0.25">
      <c r="A23" s="33" t="s">
        <v>458</v>
      </c>
      <c r="B23" s="34">
        <v>300001</v>
      </c>
    </row>
    <row r="24" spans="1:2" x14ac:dyDescent="0.25">
      <c r="A24" s="33" t="s">
        <v>668</v>
      </c>
      <c r="B24" s="34">
        <v>150001</v>
      </c>
    </row>
    <row r="25" spans="1:2" x14ac:dyDescent="0.25">
      <c r="A25" s="33" t="s">
        <v>556</v>
      </c>
      <c r="B25" s="34">
        <v>150001</v>
      </c>
    </row>
    <row r="26" spans="1:2" x14ac:dyDescent="0.25">
      <c r="A26" s="33" t="s">
        <v>528</v>
      </c>
      <c r="B26" s="34">
        <v>35001</v>
      </c>
    </row>
    <row r="27" spans="1:2" x14ac:dyDescent="0.25">
      <c r="A27" s="33" t="s">
        <v>697</v>
      </c>
      <c r="B27" s="34">
        <v>150001</v>
      </c>
    </row>
    <row r="28" spans="1:2" x14ac:dyDescent="0.25">
      <c r="A28" s="33" t="s">
        <v>446</v>
      </c>
      <c r="B28" s="34">
        <v>150001</v>
      </c>
    </row>
    <row r="29" spans="1:2" x14ac:dyDescent="0.25">
      <c r="A29" s="33" t="s">
        <v>447</v>
      </c>
      <c r="B29" s="34">
        <v>100001</v>
      </c>
    </row>
    <row r="30" spans="1:2" x14ac:dyDescent="0.25">
      <c r="A30" s="33" t="s">
        <v>482</v>
      </c>
      <c r="B30" s="34">
        <v>200000</v>
      </c>
    </row>
    <row r="31" spans="1:2" x14ac:dyDescent="0.25">
      <c r="A31" s="33" t="s">
        <v>749</v>
      </c>
      <c r="B31" s="34">
        <v>200001</v>
      </c>
    </row>
    <row r="32" spans="1:2" x14ac:dyDescent="0.25">
      <c r="A32" s="33" t="s">
        <v>750</v>
      </c>
      <c r="B32" s="34">
        <v>300001</v>
      </c>
    </row>
    <row r="33" spans="1:2" x14ac:dyDescent="0.25">
      <c r="A33" s="33" t="s">
        <v>76</v>
      </c>
      <c r="B33" s="34">
        <v>200001</v>
      </c>
    </row>
    <row r="34" spans="1:2" x14ac:dyDescent="0.25">
      <c r="A34" s="33" t="s">
        <v>741</v>
      </c>
      <c r="B34" s="34">
        <v>1000000</v>
      </c>
    </row>
    <row r="35" spans="1:2" x14ac:dyDescent="0.25">
      <c r="A35" s="33" t="s">
        <v>642</v>
      </c>
      <c r="B35" s="34">
        <v>200001</v>
      </c>
    </row>
    <row r="36" spans="1:2" x14ac:dyDescent="0.25">
      <c r="A36" s="33" t="s">
        <v>351</v>
      </c>
      <c r="B36" s="34">
        <v>200001</v>
      </c>
    </row>
    <row r="37" spans="1:2" x14ac:dyDescent="0.25">
      <c r="A37" s="33" t="s">
        <v>364</v>
      </c>
      <c r="B37" s="34">
        <v>200001</v>
      </c>
    </row>
    <row r="38" spans="1:2" x14ac:dyDescent="0.25">
      <c r="A38" s="33" t="s">
        <v>235</v>
      </c>
      <c r="B38" s="34">
        <v>300001</v>
      </c>
    </row>
    <row r="39" spans="1:2" x14ac:dyDescent="0.25">
      <c r="A39" s="33" t="s">
        <v>795</v>
      </c>
      <c r="B39" s="34">
        <v>100001</v>
      </c>
    </row>
    <row r="40" spans="1:2" x14ac:dyDescent="0.25">
      <c r="A40" s="33" t="s">
        <v>395</v>
      </c>
      <c r="B40" s="34">
        <v>200001</v>
      </c>
    </row>
    <row r="41" spans="1:2" x14ac:dyDescent="0.25">
      <c r="A41" s="33" t="s">
        <v>38</v>
      </c>
      <c r="B41" s="34">
        <v>100001</v>
      </c>
    </row>
    <row r="42" spans="1:2" x14ac:dyDescent="0.25">
      <c r="A42" s="33" t="s">
        <v>37</v>
      </c>
      <c r="B42" s="34">
        <v>100001</v>
      </c>
    </row>
    <row r="43" spans="1:2" x14ac:dyDescent="0.25">
      <c r="A43" s="33" t="s">
        <v>508</v>
      </c>
      <c r="B43" s="34">
        <v>500001</v>
      </c>
    </row>
    <row r="44" spans="1:2" x14ac:dyDescent="0.25">
      <c r="A44" s="33" t="s">
        <v>290</v>
      </c>
      <c r="B44" s="34">
        <v>1000001</v>
      </c>
    </row>
    <row r="45" spans="1:2" x14ac:dyDescent="0.25">
      <c r="A45" s="33" t="s">
        <v>424</v>
      </c>
      <c r="B45" s="34">
        <v>250001</v>
      </c>
    </row>
    <row r="46" spans="1:2" x14ac:dyDescent="0.25">
      <c r="A46" s="33" t="s">
        <v>807</v>
      </c>
      <c r="B46" s="34">
        <f>100004+100001</f>
        <v>200005</v>
      </c>
    </row>
    <row r="47" spans="1:2" x14ac:dyDescent="0.25">
      <c r="A47" s="33" t="s">
        <v>687</v>
      </c>
      <c r="B47" s="34">
        <v>300001</v>
      </c>
    </row>
    <row r="48" spans="1:2" x14ac:dyDescent="0.25">
      <c r="A48" s="33" t="s">
        <v>769</v>
      </c>
      <c r="B48" s="34">
        <v>100001</v>
      </c>
    </row>
    <row r="49" spans="1:2" x14ac:dyDescent="0.25">
      <c r="A49" s="33" t="s">
        <v>185</v>
      </c>
      <c r="B49" s="34">
        <v>200001</v>
      </c>
    </row>
    <row r="50" spans="1:2" x14ac:dyDescent="0.25">
      <c r="A50" s="33" t="s">
        <v>263</v>
      </c>
      <c r="B50" s="34">
        <v>121001</v>
      </c>
    </row>
    <row r="51" spans="1:2" x14ac:dyDescent="0.25">
      <c r="A51" s="33" t="s">
        <v>400</v>
      </c>
      <c r="B51" s="34">
        <v>200001</v>
      </c>
    </row>
    <row r="52" spans="1:2" x14ac:dyDescent="0.25">
      <c r="A52" s="33" t="s">
        <v>340</v>
      </c>
      <c r="B52" s="34">
        <v>100001</v>
      </c>
    </row>
    <row r="53" spans="1:2" x14ac:dyDescent="0.25">
      <c r="A53" s="33" t="s">
        <v>463</v>
      </c>
      <c r="B53" s="34">
        <v>500001</v>
      </c>
    </row>
    <row r="54" spans="1:2" x14ac:dyDescent="0.25">
      <c r="A54" s="33" t="s">
        <v>365</v>
      </c>
      <c r="B54" s="34">
        <v>200001</v>
      </c>
    </row>
    <row r="55" spans="1:2" x14ac:dyDescent="0.25">
      <c r="A55" s="33" t="s">
        <v>393</v>
      </c>
      <c r="B55" s="34">
        <v>300001</v>
      </c>
    </row>
    <row r="56" spans="1:2" x14ac:dyDescent="0.25">
      <c r="A56" s="33" t="s">
        <v>231</v>
      </c>
      <c r="B56" s="34">
        <v>200001</v>
      </c>
    </row>
    <row r="57" spans="1:2" x14ac:dyDescent="0.25">
      <c r="A57" s="33" t="s">
        <v>602</v>
      </c>
      <c r="B57" s="34">
        <v>200001</v>
      </c>
    </row>
    <row r="58" spans="1:2" x14ac:dyDescent="0.25">
      <c r="A58" s="33" t="s">
        <v>358</v>
      </c>
      <c r="B58" s="34">
        <v>200000</v>
      </c>
    </row>
    <row r="59" spans="1:2" x14ac:dyDescent="0.25">
      <c r="A59" s="33" t="s">
        <v>311</v>
      </c>
      <c r="B59" s="34">
        <v>200001</v>
      </c>
    </row>
    <row r="60" spans="1:2" x14ac:dyDescent="0.25">
      <c r="A60" s="33" t="s">
        <v>717</v>
      </c>
      <c r="B60" s="34">
        <v>200001</v>
      </c>
    </row>
    <row r="61" spans="1:2" x14ac:dyDescent="0.25">
      <c r="A61" s="33" t="s">
        <v>648</v>
      </c>
      <c r="B61" s="34">
        <v>100000</v>
      </c>
    </row>
    <row r="62" spans="1:2" x14ac:dyDescent="0.25">
      <c r="A62" s="33" t="s">
        <v>271</v>
      </c>
      <c r="B62" s="34">
        <v>300001</v>
      </c>
    </row>
    <row r="63" spans="1:2" x14ac:dyDescent="0.25">
      <c r="A63" s="33" t="s">
        <v>40</v>
      </c>
      <c r="B63" s="34">
        <v>1000000</v>
      </c>
    </row>
    <row r="64" spans="1:2" x14ac:dyDescent="0.25">
      <c r="A64" s="33" t="s">
        <v>389</v>
      </c>
      <c r="B64" s="34">
        <v>1000001</v>
      </c>
    </row>
    <row r="65" spans="1:2" x14ac:dyDescent="0.25">
      <c r="A65" s="33" t="s">
        <v>366</v>
      </c>
      <c r="B65" s="34">
        <v>500000</v>
      </c>
    </row>
    <row r="66" spans="1:2" x14ac:dyDescent="0.25">
      <c r="A66" s="33" t="s">
        <v>244</v>
      </c>
      <c r="B66" s="34">
        <v>60001</v>
      </c>
    </row>
    <row r="67" spans="1:2" x14ac:dyDescent="0.25">
      <c r="A67" s="33" t="s">
        <v>475</v>
      </c>
      <c r="B67" s="34">
        <v>200000</v>
      </c>
    </row>
    <row r="68" spans="1:2" x14ac:dyDescent="0.25">
      <c r="A68" s="33" t="s">
        <v>273</v>
      </c>
      <c r="B68" s="34">
        <v>300001</v>
      </c>
    </row>
    <row r="69" spans="1:2" x14ac:dyDescent="0.25">
      <c r="A69" s="33" t="s">
        <v>157</v>
      </c>
      <c r="B69" s="34">
        <v>100001</v>
      </c>
    </row>
    <row r="70" spans="1:2" x14ac:dyDescent="0.25">
      <c r="A70" s="33" t="s">
        <v>624</v>
      </c>
      <c r="B70" s="34">
        <v>500001</v>
      </c>
    </row>
    <row r="71" spans="1:2" x14ac:dyDescent="0.25">
      <c r="A71" s="33" t="s">
        <v>450</v>
      </c>
      <c r="B71" s="34">
        <v>500001</v>
      </c>
    </row>
    <row r="72" spans="1:2" x14ac:dyDescent="0.25">
      <c r="A72" s="33" t="s">
        <v>167</v>
      </c>
      <c r="B72" s="34">
        <v>1000001</v>
      </c>
    </row>
    <row r="73" spans="1:2" x14ac:dyDescent="0.25">
      <c r="A73" s="33" t="s">
        <v>129</v>
      </c>
      <c r="B73" s="34">
        <v>200001</v>
      </c>
    </row>
    <row r="74" spans="1:2" x14ac:dyDescent="0.25">
      <c r="A74" s="33" t="s">
        <v>729</v>
      </c>
      <c r="B74" s="34">
        <v>100001</v>
      </c>
    </row>
    <row r="75" spans="1:2" x14ac:dyDescent="0.25">
      <c r="A75" s="33" t="s">
        <v>640</v>
      </c>
      <c r="B75" s="34">
        <v>200001</v>
      </c>
    </row>
    <row r="76" spans="1:2" x14ac:dyDescent="0.25">
      <c r="A76" s="33" t="s">
        <v>299</v>
      </c>
      <c r="B76" s="34">
        <v>250001</v>
      </c>
    </row>
    <row r="77" spans="1:2" x14ac:dyDescent="0.25">
      <c r="A77" s="33" t="s">
        <v>612</v>
      </c>
      <c r="B77" s="34">
        <v>100001</v>
      </c>
    </row>
    <row r="78" spans="1:2" x14ac:dyDescent="0.25">
      <c r="A78" s="33" t="s">
        <v>249</v>
      </c>
      <c r="B78" s="34">
        <v>200000</v>
      </c>
    </row>
    <row r="79" spans="1:2" x14ac:dyDescent="0.25">
      <c r="A79" s="33" t="s">
        <v>171</v>
      </c>
      <c r="B79" s="34">
        <v>100000</v>
      </c>
    </row>
    <row r="80" spans="1:2" x14ac:dyDescent="0.25">
      <c r="A80" s="33" t="s">
        <v>3</v>
      </c>
      <c r="B80" s="34">
        <v>75000</v>
      </c>
    </row>
    <row r="81" spans="1:2" x14ac:dyDescent="0.25">
      <c r="A81" s="33" t="s">
        <v>693</v>
      </c>
      <c r="B81" s="34">
        <v>200001</v>
      </c>
    </row>
    <row r="82" spans="1:2" x14ac:dyDescent="0.25">
      <c r="A82" s="33" t="s">
        <v>742</v>
      </c>
      <c r="B82" s="34">
        <v>200001</v>
      </c>
    </row>
    <row r="83" spans="1:2" x14ac:dyDescent="0.25">
      <c r="A83" s="33" t="s">
        <v>402</v>
      </c>
      <c r="B83" s="34">
        <v>100000</v>
      </c>
    </row>
    <row r="84" spans="1:2" x14ac:dyDescent="0.25">
      <c r="A84" s="33" t="s">
        <v>808</v>
      </c>
      <c r="B84" s="34">
        <v>1000001</v>
      </c>
    </row>
    <row r="85" spans="1:2" x14ac:dyDescent="0.25">
      <c r="A85" s="33" t="s">
        <v>367</v>
      </c>
      <c r="B85" s="34">
        <v>200001</v>
      </c>
    </row>
    <row r="86" spans="1:2" x14ac:dyDescent="0.25">
      <c r="A86" s="33" t="s">
        <v>545</v>
      </c>
      <c r="B86" s="34">
        <v>300001</v>
      </c>
    </row>
    <row r="87" spans="1:2" x14ac:dyDescent="0.25">
      <c r="A87" s="33" t="s">
        <v>538</v>
      </c>
      <c r="B87" s="34">
        <v>100001</v>
      </c>
    </row>
    <row r="88" spans="1:2" x14ac:dyDescent="0.25">
      <c r="A88" s="33" t="s">
        <v>809</v>
      </c>
      <c r="B88" s="34">
        <f>50001+50001</f>
        <v>100002</v>
      </c>
    </row>
    <row r="89" spans="1:2" x14ac:dyDescent="0.25">
      <c r="A89" s="33" t="s">
        <v>649</v>
      </c>
      <c r="B89" s="34">
        <v>100001</v>
      </c>
    </row>
    <row r="90" spans="1:2" x14ac:dyDescent="0.25">
      <c r="A90" s="33" t="s">
        <v>193</v>
      </c>
      <c r="B90" s="34">
        <v>200001</v>
      </c>
    </row>
    <row r="91" spans="1:2" x14ac:dyDescent="0.25">
      <c r="A91" s="33" t="s">
        <v>573</v>
      </c>
      <c r="B91" s="34">
        <v>200001</v>
      </c>
    </row>
    <row r="92" spans="1:2" x14ac:dyDescent="0.25">
      <c r="A92" s="33" t="s">
        <v>344</v>
      </c>
      <c r="B92" s="34">
        <v>500000</v>
      </c>
    </row>
    <row r="93" spans="1:2" x14ac:dyDescent="0.25">
      <c r="A93" s="33" t="s">
        <v>248</v>
      </c>
      <c r="B93" s="34">
        <v>350001</v>
      </c>
    </row>
    <row r="94" spans="1:2" x14ac:dyDescent="0.25">
      <c r="A94" s="33" t="s">
        <v>686</v>
      </c>
      <c r="B94" s="34">
        <v>500001</v>
      </c>
    </row>
    <row r="95" spans="1:2" x14ac:dyDescent="0.25">
      <c r="A95" s="33" t="s">
        <v>498</v>
      </c>
      <c r="B95" s="34">
        <v>500001</v>
      </c>
    </row>
    <row r="96" spans="1:2" x14ac:dyDescent="0.25">
      <c r="A96" s="33" t="s">
        <v>114</v>
      </c>
      <c r="B96" s="34">
        <v>200001</v>
      </c>
    </row>
    <row r="97" spans="1:2" x14ac:dyDescent="0.25">
      <c r="A97" s="33" t="s">
        <v>374</v>
      </c>
      <c r="B97" s="34">
        <v>150001</v>
      </c>
    </row>
    <row r="98" spans="1:2" x14ac:dyDescent="0.25">
      <c r="A98" s="33" t="s">
        <v>615</v>
      </c>
      <c r="B98" s="34">
        <v>200001</v>
      </c>
    </row>
    <row r="99" spans="1:2" x14ac:dyDescent="0.25">
      <c r="A99" s="33" t="s">
        <v>629</v>
      </c>
      <c r="B99" s="34">
        <v>200001</v>
      </c>
    </row>
    <row r="100" spans="1:2" x14ac:dyDescent="0.25">
      <c r="A100" s="33" t="s">
        <v>483</v>
      </c>
      <c r="B100" s="34">
        <v>20001</v>
      </c>
    </row>
    <row r="101" spans="1:2" x14ac:dyDescent="0.25">
      <c r="A101" s="33" t="s">
        <v>209</v>
      </c>
      <c r="B101" s="34">
        <v>100001</v>
      </c>
    </row>
    <row r="102" spans="1:2" x14ac:dyDescent="0.25">
      <c r="A102" s="33" t="s">
        <v>810</v>
      </c>
      <c r="B102" s="34">
        <f>50001+100001</f>
        <v>150002</v>
      </c>
    </row>
    <row r="103" spans="1:2" x14ac:dyDescent="0.25">
      <c r="A103" s="33" t="s">
        <v>811</v>
      </c>
      <c r="B103" s="34">
        <v>219001</v>
      </c>
    </row>
    <row r="104" spans="1:2" x14ac:dyDescent="0.25">
      <c r="A104" s="33" t="s">
        <v>812</v>
      </c>
      <c r="B104" s="34">
        <f>10001+150001+140001</f>
        <v>300003</v>
      </c>
    </row>
    <row r="105" spans="1:2" x14ac:dyDescent="0.25">
      <c r="A105" s="33" t="s">
        <v>706</v>
      </c>
      <c r="B105" s="34">
        <v>200001</v>
      </c>
    </row>
    <row r="106" spans="1:2" x14ac:dyDescent="0.25">
      <c r="A106" s="33" t="s">
        <v>787</v>
      </c>
      <c r="B106" s="34">
        <v>100001</v>
      </c>
    </row>
    <row r="107" spans="1:2" x14ac:dyDescent="0.25">
      <c r="A107" s="33" t="s">
        <v>786</v>
      </c>
      <c r="B107" s="34">
        <v>100001</v>
      </c>
    </row>
    <row r="108" spans="1:2" x14ac:dyDescent="0.25">
      <c r="A108" s="33" t="s">
        <v>36</v>
      </c>
      <c r="B108" s="34">
        <v>400000</v>
      </c>
    </row>
    <row r="109" spans="1:2" x14ac:dyDescent="0.25">
      <c r="A109" s="33" t="s">
        <v>140</v>
      </c>
      <c r="B109" s="34">
        <v>100001</v>
      </c>
    </row>
    <row r="110" spans="1:2" x14ac:dyDescent="0.25">
      <c r="A110" s="33" t="s">
        <v>481</v>
      </c>
      <c r="B110" s="34">
        <v>100001</v>
      </c>
    </row>
    <row r="111" spans="1:2" x14ac:dyDescent="0.25">
      <c r="A111" s="33" t="s">
        <v>240</v>
      </c>
      <c r="B111" s="34">
        <v>200001</v>
      </c>
    </row>
    <row r="112" spans="1:2" x14ac:dyDescent="0.25">
      <c r="A112" s="33" t="s">
        <v>813</v>
      </c>
      <c r="B112" s="34">
        <f>200001+300001</f>
        <v>500002</v>
      </c>
    </row>
    <row r="113" spans="1:2" x14ac:dyDescent="0.25">
      <c r="A113" s="33" t="s">
        <v>16</v>
      </c>
      <c r="B113" s="34">
        <v>300001</v>
      </c>
    </row>
    <row r="114" spans="1:2" x14ac:dyDescent="0.25">
      <c r="A114" s="33" t="s">
        <v>774</v>
      </c>
      <c r="B114" s="34">
        <v>100001</v>
      </c>
    </row>
    <row r="115" spans="1:2" x14ac:dyDescent="0.25">
      <c r="A115" s="33" t="s">
        <v>173</v>
      </c>
      <c r="B115" s="34">
        <v>200001</v>
      </c>
    </row>
    <row r="116" spans="1:2" x14ac:dyDescent="0.25">
      <c r="A116" s="33" t="s">
        <v>228</v>
      </c>
      <c r="B116" s="34">
        <v>150001</v>
      </c>
    </row>
    <row r="117" spans="1:2" x14ac:dyDescent="0.25">
      <c r="A117" s="33" t="s">
        <v>759</v>
      </c>
      <c r="B117" s="34">
        <v>100001</v>
      </c>
    </row>
    <row r="118" spans="1:2" x14ac:dyDescent="0.25">
      <c r="A118" s="33" t="s">
        <v>814</v>
      </c>
      <c r="B118" s="34">
        <f>150001+50001</f>
        <v>200002</v>
      </c>
    </row>
    <row r="119" spans="1:2" x14ac:dyDescent="0.25">
      <c r="A119" s="33" t="s">
        <v>471</v>
      </c>
      <c r="B119" s="34">
        <v>50001</v>
      </c>
    </row>
    <row r="120" spans="1:2" x14ac:dyDescent="0.25">
      <c r="A120" s="33" t="s">
        <v>128</v>
      </c>
      <c r="B120" s="34">
        <v>200001</v>
      </c>
    </row>
    <row r="121" spans="1:2" x14ac:dyDescent="0.25">
      <c r="A121" s="33" t="s">
        <v>118</v>
      </c>
      <c r="B121" s="34">
        <v>150001</v>
      </c>
    </row>
    <row r="122" spans="1:2" x14ac:dyDescent="0.25">
      <c r="A122" s="33" t="s">
        <v>134</v>
      </c>
      <c r="B122" s="34">
        <v>300001</v>
      </c>
    </row>
    <row r="123" spans="1:2" x14ac:dyDescent="0.25">
      <c r="A123" s="33" t="s">
        <v>710</v>
      </c>
      <c r="B123" s="34">
        <v>500000</v>
      </c>
    </row>
    <row r="124" spans="1:2" x14ac:dyDescent="0.25">
      <c r="A124" s="33" t="s">
        <v>599</v>
      </c>
      <c r="B124" s="34">
        <v>500001</v>
      </c>
    </row>
    <row r="125" spans="1:2" x14ac:dyDescent="0.25">
      <c r="A125" s="33" t="s">
        <v>515</v>
      </c>
      <c r="B125" s="34">
        <v>200001</v>
      </c>
    </row>
    <row r="126" spans="1:2" x14ac:dyDescent="0.25">
      <c r="A126" s="33" t="s">
        <v>33</v>
      </c>
      <c r="B126" s="34">
        <v>300001</v>
      </c>
    </row>
    <row r="127" spans="1:2" x14ac:dyDescent="0.25">
      <c r="A127" s="33" t="s">
        <v>387</v>
      </c>
      <c r="B127" s="34">
        <v>100001</v>
      </c>
    </row>
    <row r="128" spans="1:2" x14ac:dyDescent="0.25">
      <c r="A128" s="33" t="s">
        <v>117</v>
      </c>
      <c r="B128" s="34">
        <v>500001</v>
      </c>
    </row>
    <row r="129" spans="1:2" x14ac:dyDescent="0.25">
      <c r="A129" s="33" t="s">
        <v>761</v>
      </c>
      <c r="B129" s="34">
        <v>1500001</v>
      </c>
    </row>
    <row r="130" spans="1:2" x14ac:dyDescent="0.25">
      <c r="A130" s="33" t="s">
        <v>597</v>
      </c>
      <c r="B130" s="34">
        <v>200001</v>
      </c>
    </row>
    <row r="131" spans="1:2" x14ac:dyDescent="0.25">
      <c r="A131" s="33" t="s">
        <v>467</v>
      </c>
      <c r="B131" s="34">
        <v>100001</v>
      </c>
    </row>
    <row r="132" spans="1:2" x14ac:dyDescent="0.25">
      <c r="A132" s="33" t="s">
        <v>160</v>
      </c>
      <c r="B132" s="34">
        <v>500001</v>
      </c>
    </row>
    <row r="133" spans="1:2" x14ac:dyDescent="0.25">
      <c r="A133" s="33" t="s">
        <v>665</v>
      </c>
      <c r="B133" s="34">
        <v>200001</v>
      </c>
    </row>
    <row r="134" spans="1:2" x14ac:dyDescent="0.25">
      <c r="A134" s="33" t="s">
        <v>815</v>
      </c>
      <c r="B134" s="34">
        <f>500001+100001</f>
        <v>600002</v>
      </c>
    </row>
    <row r="135" spans="1:2" x14ac:dyDescent="0.25">
      <c r="A135" s="33" t="s">
        <v>361</v>
      </c>
      <c r="B135" s="34">
        <v>100001</v>
      </c>
    </row>
    <row r="136" spans="1:2" x14ac:dyDescent="0.25">
      <c r="A136" s="33" t="s">
        <v>465</v>
      </c>
      <c r="B136" s="34">
        <v>350000</v>
      </c>
    </row>
    <row r="137" spans="1:2" x14ac:dyDescent="0.25">
      <c r="A137" s="33" t="s">
        <v>196</v>
      </c>
      <c r="B137" s="34">
        <v>300001</v>
      </c>
    </row>
    <row r="138" spans="1:2" x14ac:dyDescent="0.25">
      <c r="A138" s="33" t="s">
        <v>345</v>
      </c>
      <c r="B138" s="34">
        <v>200001</v>
      </c>
    </row>
    <row r="139" spans="1:2" x14ac:dyDescent="0.25">
      <c r="A139" s="33" t="s">
        <v>653</v>
      </c>
      <c r="B139" s="34">
        <v>1000001</v>
      </c>
    </row>
    <row r="140" spans="1:2" x14ac:dyDescent="0.25">
      <c r="A140" s="33" t="s">
        <v>587</v>
      </c>
      <c r="B140" s="34">
        <v>200001</v>
      </c>
    </row>
    <row r="141" spans="1:2" x14ac:dyDescent="0.25">
      <c r="A141" s="33" t="s">
        <v>208</v>
      </c>
      <c r="B141" s="34">
        <v>100001</v>
      </c>
    </row>
    <row r="142" spans="1:2" x14ac:dyDescent="0.25">
      <c r="A142" s="33" t="s">
        <v>477</v>
      </c>
      <c r="B142" s="34">
        <v>100001</v>
      </c>
    </row>
    <row r="143" spans="1:2" x14ac:dyDescent="0.25">
      <c r="A143" s="33" t="s">
        <v>373</v>
      </c>
      <c r="B143" s="34">
        <v>50001</v>
      </c>
    </row>
    <row r="144" spans="1:2" x14ac:dyDescent="0.25">
      <c r="A144" s="33" t="s">
        <v>722</v>
      </c>
      <c r="B144" s="34">
        <v>200001</v>
      </c>
    </row>
    <row r="145" spans="1:2" x14ac:dyDescent="0.25">
      <c r="A145" s="33" t="s">
        <v>723</v>
      </c>
      <c r="B145" s="34">
        <v>100001</v>
      </c>
    </row>
    <row r="146" spans="1:2" x14ac:dyDescent="0.25">
      <c r="A146" s="33" t="s">
        <v>205</v>
      </c>
      <c r="B146" s="34">
        <v>100001</v>
      </c>
    </row>
    <row r="147" spans="1:2" x14ac:dyDescent="0.25">
      <c r="A147" s="33" t="s">
        <v>591</v>
      </c>
      <c r="B147" s="34">
        <v>150000</v>
      </c>
    </row>
    <row r="148" spans="1:2" x14ac:dyDescent="0.25">
      <c r="A148" s="33" t="s">
        <v>285</v>
      </c>
      <c r="B148" s="34">
        <v>20001</v>
      </c>
    </row>
    <row r="149" spans="1:2" x14ac:dyDescent="0.25">
      <c r="A149" s="33" t="s">
        <v>78</v>
      </c>
      <c r="B149" s="34">
        <v>150001</v>
      </c>
    </row>
    <row r="150" spans="1:2" x14ac:dyDescent="0.25">
      <c r="A150" s="33" t="s">
        <v>265</v>
      </c>
      <c r="B150" s="34">
        <v>110001</v>
      </c>
    </row>
    <row r="151" spans="1:2" x14ac:dyDescent="0.25">
      <c r="A151" s="33" t="s">
        <v>496</v>
      </c>
      <c r="B151" s="34">
        <v>150001</v>
      </c>
    </row>
    <row r="152" spans="1:2" x14ac:dyDescent="0.25">
      <c r="A152" s="33" t="s">
        <v>532</v>
      </c>
      <c r="B152" s="34">
        <v>200001</v>
      </c>
    </row>
    <row r="153" spans="1:2" x14ac:dyDescent="0.25">
      <c r="A153" s="33" t="s">
        <v>616</v>
      </c>
      <c r="B153" s="34">
        <v>10000001</v>
      </c>
    </row>
    <row r="154" spans="1:2" x14ac:dyDescent="0.25">
      <c r="A154" s="33" t="s">
        <v>658</v>
      </c>
      <c r="B154" s="34">
        <v>380000</v>
      </c>
    </row>
    <row r="155" spans="1:2" x14ac:dyDescent="0.25">
      <c r="A155" s="33" t="s">
        <v>601</v>
      </c>
      <c r="B155" s="34">
        <v>150001</v>
      </c>
    </row>
    <row r="156" spans="1:2" x14ac:dyDescent="0.25">
      <c r="A156" s="33" t="s">
        <v>29</v>
      </c>
      <c r="B156" s="34">
        <v>200013</v>
      </c>
    </row>
    <row r="157" spans="1:2" x14ac:dyDescent="0.25">
      <c r="A157" s="33" t="s">
        <v>816</v>
      </c>
      <c r="B157" s="34">
        <f>200001+100001</f>
        <v>300002</v>
      </c>
    </row>
    <row r="158" spans="1:2" x14ac:dyDescent="0.25">
      <c r="A158" s="33" t="s">
        <v>703</v>
      </c>
      <c r="B158" s="34">
        <v>100001</v>
      </c>
    </row>
    <row r="159" spans="1:2" x14ac:dyDescent="0.25">
      <c r="A159" s="33" t="s">
        <v>566</v>
      </c>
      <c r="B159" s="34">
        <v>200001</v>
      </c>
    </row>
    <row r="160" spans="1:2" x14ac:dyDescent="0.25">
      <c r="A160" s="33" t="s">
        <v>176</v>
      </c>
      <c r="B160" s="34">
        <v>250000</v>
      </c>
    </row>
    <row r="161" spans="1:2" x14ac:dyDescent="0.25">
      <c r="A161" s="33" t="s">
        <v>634</v>
      </c>
      <c r="B161" s="34">
        <v>100001</v>
      </c>
    </row>
    <row r="162" spans="1:2" x14ac:dyDescent="0.25">
      <c r="A162" s="33" t="s">
        <v>46</v>
      </c>
      <c r="B162" s="34">
        <v>150001</v>
      </c>
    </row>
    <row r="163" spans="1:2" x14ac:dyDescent="0.25">
      <c r="A163" s="33" t="s">
        <v>230</v>
      </c>
      <c r="B163" s="34">
        <v>500001</v>
      </c>
    </row>
    <row r="164" spans="1:2" x14ac:dyDescent="0.25">
      <c r="A164" s="33" t="s">
        <v>304</v>
      </c>
      <c r="B164" s="34">
        <v>150001</v>
      </c>
    </row>
    <row r="165" spans="1:2" x14ac:dyDescent="0.25">
      <c r="A165" s="33" t="s">
        <v>672</v>
      </c>
      <c r="B165" s="34">
        <v>200001</v>
      </c>
    </row>
    <row r="166" spans="1:2" x14ac:dyDescent="0.25">
      <c r="A166" s="33" t="s">
        <v>376</v>
      </c>
      <c r="B166" s="34">
        <v>200001</v>
      </c>
    </row>
    <row r="167" spans="1:2" x14ac:dyDescent="0.25">
      <c r="A167" s="33" t="s">
        <v>282</v>
      </c>
      <c r="B167" s="34">
        <v>100001</v>
      </c>
    </row>
    <row r="168" spans="1:2" x14ac:dyDescent="0.25">
      <c r="A168" s="33" t="s">
        <v>197</v>
      </c>
      <c r="B168" s="34">
        <v>500001</v>
      </c>
    </row>
    <row r="169" spans="1:2" x14ac:dyDescent="0.25">
      <c r="A169" s="33" t="s">
        <v>641</v>
      </c>
      <c r="B169" s="34">
        <v>300001</v>
      </c>
    </row>
    <row r="170" spans="1:2" x14ac:dyDescent="0.25">
      <c r="A170" s="33" t="s">
        <v>236</v>
      </c>
      <c r="B170" s="34">
        <v>500001</v>
      </c>
    </row>
    <row r="171" spans="1:2" x14ac:dyDescent="0.25">
      <c r="A171" s="33" t="s">
        <v>732</v>
      </c>
      <c r="B171" s="34">
        <v>1000001</v>
      </c>
    </row>
    <row r="172" spans="1:2" x14ac:dyDescent="0.25">
      <c r="A172" s="33" t="s">
        <v>278</v>
      </c>
      <c r="B172" s="34">
        <v>125001</v>
      </c>
    </row>
    <row r="173" spans="1:2" x14ac:dyDescent="0.25">
      <c r="A173" s="33" t="s">
        <v>183</v>
      </c>
      <c r="B173" s="34">
        <v>800001</v>
      </c>
    </row>
    <row r="174" spans="1:2" x14ac:dyDescent="0.25">
      <c r="A174" s="33" t="s">
        <v>780</v>
      </c>
      <c r="B174" s="34">
        <v>100001</v>
      </c>
    </row>
    <row r="175" spans="1:2" x14ac:dyDescent="0.25">
      <c r="A175" s="33" t="s">
        <v>460</v>
      </c>
      <c r="B175" s="34">
        <v>100001</v>
      </c>
    </row>
    <row r="176" spans="1:2" x14ac:dyDescent="0.25">
      <c r="A176" s="33" t="s">
        <v>264</v>
      </c>
      <c r="B176" s="34">
        <v>500001</v>
      </c>
    </row>
    <row r="177" spans="1:2" x14ac:dyDescent="0.25">
      <c r="A177" s="33" t="s">
        <v>427</v>
      </c>
      <c r="B177" s="34">
        <v>200001</v>
      </c>
    </row>
    <row r="178" spans="1:2" x14ac:dyDescent="0.25">
      <c r="A178" s="33" t="s">
        <v>401</v>
      </c>
      <c r="B178" s="34">
        <v>150001</v>
      </c>
    </row>
    <row r="179" spans="1:2" x14ac:dyDescent="0.25">
      <c r="A179" s="33" t="s">
        <v>261</v>
      </c>
      <c r="B179" s="34">
        <v>150001</v>
      </c>
    </row>
    <row r="180" spans="1:2" x14ac:dyDescent="0.25">
      <c r="A180" s="33" t="s">
        <v>130</v>
      </c>
      <c r="B180" s="34">
        <v>500001</v>
      </c>
    </row>
    <row r="181" spans="1:2" x14ac:dyDescent="0.25">
      <c r="A181" s="33" t="s">
        <v>753</v>
      </c>
      <c r="B181" s="34">
        <v>250001</v>
      </c>
    </row>
    <row r="182" spans="1:2" x14ac:dyDescent="0.25">
      <c r="A182" s="33" t="s">
        <v>698</v>
      </c>
      <c r="B182" s="34">
        <v>600000</v>
      </c>
    </row>
    <row r="183" spans="1:2" x14ac:dyDescent="0.25">
      <c r="A183" s="33" t="s">
        <v>543</v>
      </c>
      <c r="B183" s="34">
        <v>100001</v>
      </c>
    </row>
    <row r="184" spans="1:2" x14ac:dyDescent="0.25">
      <c r="A184" s="33" t="s">
        <v>182</v>
      </c>
      <c r="B184" s="34">
        <v>400001</v>
      </c>
    </row>
    <row r="185" spans="1:2" x14ac:dyDescent="0.25">
      <c r="A185" s="33" t="s">
        <v>437</v>
      </c>
      <c r="B185" s="34">
        <v>500001</v>
      </c>
    </row>
    <row r="186" spans="1:2" x14ac:dyDescent="0.25">
      <c r="A186" s="33" t="s">
        <v>623</v>
      </c>
      <c r="B186" s="34">
        <v>250001</v>
      </c>
    </row>
    <row r="187" spans="1:2" x14ac:dyDescent="0.25">
      <c r="A187" s="33" t="s">
        <v>568</v>
      </c>
      <c r="B187" s="34">
        <v>300001</v>
      </c>
    </row>
    <row r="188" spans="1:2" x14ac:dyDescent="0.25">
      <c r="A188" s="33" t="s">
        <v>262</v>
      </c>
      <c r="B188" s="34">
        <v>100001</v>
      </c>
    </row>
    <row r="189" spans="1:2" x14ac:dyDescent="0.25">
      <c r="A189" s="33" t="s">
        <v>62</v>
      </c>
      <c r="B189" s="34">
        <v>50001</v>
      </c>
    </row>
    <row r="190" spans="1:2" x14ac:dyDescent="0.25">
      <c r="A190" s="33" t="s">
        <v>440</v>
      </c>
      <c r="B190" s="34">
        <v>50001</v>
      </c>
    </row>
    <row r="191" spans="1:2" x14ac:dyDescent="0.25">
      <c r="A191" s="33" t="s">
        <v>121</v>
      </c>
      <c r="B191" s="34">
        <v>50001</v>
      </c>
    </row>
    <row r="192" spans="1:2" x14ac:dyDescent="0.25">
      <c r="A192" s="33" t="s">
        <v>79</v>
      </c>
      <c r="B192" s="34">
        <v>50000</v>
      </c>
    </row>
    <row r="193" spans="1:2" x14ac:dyDescent="0.25">
      <c r="A193" s="33" t="s">
        <v>55</v>
      </c>
      <c r="B193" s="34">
        <v>77771</v>
      </c>
    </row>
    <row r="194" spans="1:2" x14ac:dyDescent="0.25">
      <c r="A194" s="33" t="s">
        <v>441</v>
      </c>
      <c r="B194" s="34">
        <v>100001</v>
      </c>
    </row>
    <row r="195" spans="1:2" x14ac:dyDescent="0.25">
      <c r="A195" s="33" t="s">
        <v>259</v>
      </c>
      <c r="B195" s="34">
        <v>200001</v>
      </c>
    </row>
    <row r="196" spans="1:2" x14ac:dyDescent="0.25">
      <c r="A196" s="33" t="s">
        <v>606</v>
      </c>
      <c r="B196" s="34">
        <v>150001</v>
      </c>
    </row>
    <row r="197" spans="1:2" x14ac:dyDescent="0.25">
      <c r="A197" s="33" t="s">
        <v>531</v>
      </c>
      <c r="B197" s="34">
        <v>300001</v>
      </c>
    </row>
    <row r="198" spans="1:2" x14ac:dyDescent="0.25">
      <c r="A198" s="33" t="s">
        <v>147</v>
      </c>
      <c r="B198" s="34">
        <v>100001</v>
      </c>
    </row>
    <row r="199" spans="1:2" x14ac:dyDescent="0.25">
      <c r="A199" s="33" t="s">
        <v>252</v>
      </c>
      <c r="B199" s="34">
        <v>100001</v>
      </c>
    </row>
    <row r="200" spans="1:2" x14ac:dyDescent="0.25">
      <c r="A200" s="33" t="s">
        <v>688</v>
      </c>
      <c r="B200" s="34">
        <v>100001</v>
      </c>
    </row>
    <row r="201" spans="1:2" x14ac:dyDescent="0.25">
      <c r="A201" s="33" t="s">
        <v>794</v>
      </c>
      <c r="B201" s="34">
        <v>100001</v>
      </c>
    </row>
    <row r="202" spans="1:2" x14ac:dyDescent="0.25">
      <c r="A202" s="33" t="s">
        <v>336</v>
      </c>
      <c r="B202" s="34">
        <v>300001</v>
      </c>
    </row>
    <row r="203" spans="1:2" x14ac:dyDescent="0.25">
      <c r="A203" s="33" t="s">
        <v>213</v>
      </c>
      <c r="B203" s="34">
        <v>100001</v>
      </c>
    </row>
    <row r="204" spans="1:2" x14ac:dyDescent="0.25">
      <c r="A204" s="33" t="s">
        <v>644</v>
      </c>
      <c r="B204" s="34">
        <v>200001</v>
      </c>
    </row>
    <row r="205" spans="1:2" x14ac:dyDescent="0.25">
      <c r="A205" s="33" t="s">
        <v>310</v>
      </c>
      <c r="B205" s="34">
        <v>500001</v>
      </c>
    </row>
    <row r="206" spans="1:2" x14ac:dyDescent="0.25">
      <c r="A206" s="33" t="s">
        <v>379</v>
      </c>
      <c r="B206" s="34">
        <v>100001</v>
      </c>
    </row>
    <row r="207" spans="1:2" x14ac:dyDescent="0.25">
      <c r="A207" s="33" t="s">
        <v>70</v>
      </c>
      <c r="B207" s="34">
        <v>168001</v>
      </c>
    </row>
    <row r="208" spans="1:2" x14ac:dyDescent="0.25">
      <c r="A208" s="33" t="s">
        <v>752</v>
      </c>
      <c r="B208" s="34">
        <v>300001</v>
      </c>
    </row>
    <row r="209" spans="1:2" x14ac:dyDescent="0.25">
      <c r="A209" s="33" t="s">
        <v>800</v>
      </c>
      <c r="B209" s="34">
        <v>100001</v>
      </c>
    </row>
    <row r="210" spans="1:2" x14ac:dyDescent="0.25">
      <c r="A210" s="33" t="s">
        <v>610</v>
      </c>
      <c r="B210" s="34">
        <v>200001</v>
      </c>
    </row>
    <row r="211" spans="1:2" x14ac:dyDescent="0.25">
      <c r="A211" s="33" t="s">
        <v>801</v>
      </c>
      <c r="B211" s="34">
        <v>10000001</v>
      </c>
    </row>
    <row r="212" spans="1:2" x14ac:dyDescent="0.25">
      <c r="A212" s="33" t="s">
        <v>817</v>
      </c>
      <c r="B212" s="34">
        <f>100001+100001</f>
        <v>200002</v>
      </c>
    </row>
    <row r="213" spans="1:2" x14ac:dyDescent="0.25">
      <c r="A213" s="33" t="s">
        <v>675</v>
      </c>
      <c r="B213" s="34">
        <v>150001</v>
      </c>
    </row>
    <row r="214" spans="1:2" x14ac:dyDescent="0.25">
      <c r="A214" s="33" t="s">
        <v>818</v>
      </c>
      <c r="B214" s="34">
        <f>100000+200001+35001+120001</f>
        <v>455003</v>
      </c>
    </row>
    <row r="215" spans="1:2" x14ac:dyDescent="0.25">
      <c r="A215" s="33" t="s">
        <v>187</v>
      </c>
      <c r="B215" s="34">
        <v>100001</v>
      </c>
    </row>
    <row r="216" spans="1:2" x14ac:dyDescent="0.25">
      <c r="A216" s="33" t="s">
        <v>275</v>
      </c>
      <c r="B216" s="34">
        <v>200001</v>
      </c>
    </row>
    <row r="217" spans="1:2" x14ac:dyDescent="0.25">
      <c r="A217" s="33" t="s">
        <v>274</v>
      </c>
      <c r="B217" s="34">
        <v>500001</v>
      </c>
    </row>
    <row r="218" spans="1:2" x14ac:dyDescent="0.25">
      <c r="A218" s="33" t="s">
        <v>312</v>
      </c>
      <c r="B218" s="34">
        <v>300001</v>
      </c>
    </row>
    <row r="219" spans="1:2" x14ac:dyDescent="0.25">
      <c r="A219" s="33" t="s">
        <v>491</v>
      </c>
      <c r="B219" s="34">
        <v>1000001</v>
      </c>
    </row>
    <row r="220" spans="1:2" x14ac:dyDescent="0.25">
      <c r="A220" s="33" t="s">
        <v>474</v>
      </c>
      <c r="B220" s="34">
        <v>100001</v>
      </c>
    </row>
    <row r="221" spans="1:2" x14ac:dyDescent="0.25">
      <c r="A221" s="33" t="s">
        <v>83</v>
      </c>
      <c r="B221" s="34">
        <v>150001</v>
      </c>
    </row>
    <row r="222" spans="1:2" x14ac:dyDescent="0.25">
      <c r="A222" s="33" t="s">
        <v>277</v>
      </c>
      <c r="B222" s="34">
        <v>100001</v>
      </c>
    </row>
    <row r="223" spans="1:2" x14ac:dyDescent="0.25">
      <c r="A223" s="33" t="s">
        <v>307</v>
      </c>
      <c r="B223" s="34">
        <v>300001</v>
      </c>
    </row>
    <row r="224" spans="1:2" x14ac:dyDescent="0.25">
      <c r="A224" s="33" t="s">
        <v>224</v>
      </c>
      <c r="B224" s="34">
        <v>100001</v>
      </c>
    </row>
    <row r="225" spans="1:2" x14ac:dyDescent="0.25">
      <c r="A225" s="33" t="s">
        <v>291</v>
      </c>
      <c r="B225" s="34">
        <v>65001</v>
      </c>
    </row>
    <row r="226" spans="1:2" x14ac:dyDescent="0.25">
      <c r="A226" s="33" t="s">
        <v>82</v>
      </c>
      <c r="B226" s="34">
        <v>300001</v>
      </c>
    </row>
    <row r="227" spans="1:2" x14ac:dyDescent="0.25">
      <c r="A227" s="33" t="s">
        <v>45</v>
      </c>
      <c r="B227" s="34">
        <v>250001</v>
      </c>
    </row>
    <row r="228" spans="1:2" x14ac:dyDescent="0.25">
      <c r="A228" s="33" t="s">
        <v>578</v>
      </c>
      <c r="B228" s="34">
        <v>500001</v>
      </c>
    </row>
    <row r="229" spans="1:2" x14ac:dyDescent="0.25">
      <c r="A229" s="33" t="s">
        <v>242</v>
      </c>
      <c r="B229" s="34">
        <v>250000</v>
      </c>
    </row>
    <row r="230" spans="1:2" x14ac:dyDescent="0.25">
      <c r="A230" s="33" t="s">
        <v>617</v>
      </c>
      <c r="B230" s="34">
        <v>100001</v>
      </c>
    </row>
    <row r="231" spans="1:2" x14ac:dyDescent="0.25">
      <c r="A231" s="33" t="s">
        <v>234</v>
      </c>
      <c r="B231" s="34">
        <v>200001</v>
      </c>
    </row>
    <row r="232" spans="1:2" x14ac:dyDescent="0.25">
      <c r="A232" s="33" t="s">
        <v>27</v>
      </c>
      <c r="B232" s="34">
        <v>100001</v>
      </c>
    </row>
    <row r="233" spans="1:2" x14ac:dyDescent="0.25">
      <c r="A233" s="33" t="s">
        <v>700</v>
      </c>
      <c r="B233" s="34">
        <v>200000</v>
      </c>
    </row>
    <row r="234" spans="1:2" x14ac:dyDescent="0.25">
      <c r="A234" s="33" t="s">
        <v>92</v>
      </c>
      <c r="B234" s="34">
        <v>100001</v>
      </c>
    </row>
    <row r="235" spans="1:2" x14ac:dyDescent="0.25">
      <c r="A235" s="33" t="s">
        <v>292</v>
      </c>
      <c r="B235" s="34">
        <v>500001</v>
      </c>
    </row>
    <row r="236" spans="1:2" x14ac:dyDescent="0.25">
      <c r="A236" s="33" t="s">
        <v>708</v>
      </c>
      <c r="B236" s="34">
        <v>500001</v>
      </c>
    </row>
    <row r="237" spans="1:2" x14ac:dyDescent="0.25">
      <c r="A237" s="33" t="s">
        <v>685</v>
      </c>
      <c r="B237" s="34">
        <v>100000</v>
      </c>
    </row>
    <row r="238" spans="1:2" x14ac:dyDescent="0.25">
      <c r="A238" s="33" t="s">
        <v>221</v>
      </c>
      <c r="B238" s="34">
        <v>200001</v>
      </c>
    </row>
    <row r="239" spans="1:2" x14ac:dyDescent="0.25">
      <c r="A239" s="33" t="s">
        <v>39</v>
      </c>
      <c r="B239" s="34">
        <v>500001</v>
      </c>
    </row>
    <row r="240" spans="1:2" x14ac:dyDescent="0.25">
      <c r="A240" s="33" t="s">
        <v>251</v>
      </c>
      <c r="B240" s="34">
        <v>100001</v>
      </c>
    </row>
    <row r="241" spans="1:2" x14ac:dyDescent="0.25">
      <c r="A241" s="33" t="s">
        <v>539</v>
      </c>
      <c r="B241" s="34">
        <v>500001</v>
      </c>
    </row>
    <row r="242" spans="1:2" x14ac:dyDescent="0.25">
      <c r="A242" s="33" t="s">
        <v>96</v>
      </c>
      <c r="B242" s="34">
        <v>1000001</v>
      </c>
    </row>
    <row r="243" spans="1:2" x14ac:dyDescent="0.25">
      <c r="A243" s="33" t="s">
        <v>492</v>
      </c>
      <c r="B243" s="34">
        <v>200001</v>
      </c>
    </row>
    <row r="244" spans="1:2" x14ac:dyDescent="0.25">
      <c r="A244" s="33" t="s">
        <v>337</v>
      </c>
      <c r="B244" s="34">
        <v>300001</v>
      </c>
    </row>
    <row r="245" spans="1:2" x14ac:dyDescent="0.25">
      <c r="A245" s="33" t="s">
        <v>646</v>
      </c>
      <c r="B245" s="34">
        <v>300001</v>
      </c>
    </row>
    <row r="246" spans="1:2" x14ac:dyDescent="0.25">
      <c r="A246" s="33" t="s">
        <v>570</v>
      </c>
      <c r="B246" s="34">
        <v>200001</v>
      </c>
    </row>
    <row r="247" spans="1:2" x14ac:dyDescent="0.25">
      <c r="A247" s="33" t="s">
        <v>819</v>
      </c>
      <c r="B247" s="34">
        <f>150001+150001</f>
        <v>300002</v>
      </c>
    </row>
    <row r="248" spans="1:2" x14ac:dyDescent="0.25">
      <c r="A248" s="33" t="s">
        <v>552</v>
      </c>
      <c r="B248" s="34">
        <v>200001</v>
      </c>
    </row>
    <row r="249" spans="1:2" x14ac:dyDescent="0.25">
      <c r="A249" s="33" t="s">
        <v>390</v>
      </c>
      <c r="B249" s="34">
        <v>150001</v>
      </c>
    </row>
    <row r="250" spans="1:2" x14ac:dyDescent="0.25">
      <c r="A250" s="33" t="s">
        <v>495</v>
      </c>
      <c r="B250" s="34">
        <v>150001</v>
      </c>
    </row>
    <row r="251" spans="1:2" x14ac:dyDescent="0.25">
      <c r="A251" s="33" t="s">
        <v>589</v>
      </c>
      <c r="B251" s="34">
        <v>300001</v>
      </c>
    </row>
    <row r="252" spans="1:2" x14ac:dyDescent="0.25">
      <c r="A252" s="33" t="s">
        <v>791</v>
      </c>
      <c r="B252" s="34">
        <v>150001</v>
      </c>
    </row>
    <row r="253" spans="1:2" x14ac:dyDescent="0.25">
      <c r="A253" s="33" t="s">
        <v>250</v>
      </c>
      <c r="B253" s="34">
        <v>300001</v>
      </c>
    </row>
    <row r="254" spans="1:2" x14ac:dyDescent="0.25">
      <c r="A254" s="33" t="s">
        <v>788</v>
      </c>
      <c r="B254" s="34">
        <v>300001</v>
      </c>
    </row>
    <row r="255" spans="1:2" x14ac:dyDescent="0.25">
      <c r="A255" s="33" t="s">
        <v>369</v>
      </c>
      <c r="B255" s="34">
        <v>500001</v>
      </c>
    </row>
    <row r="256" spans="1:2" x14ac:dyDescent="0.25">
      <c r="A256" s="33" t="s">
        <v>434</v>
      </c>
      <c r="B256" s="34">
        <v>100001</v>
      </c>
    </row>
    <row r="257" spans="1:2" x14ac:dyDescent="0.25">
      <c r="A257" s="33" t="s">
        <v>820</v>
      </c>
      <c r="B257" s="34">
        <f>50001+200001+100001+100001</f>
        <v>450004</v>
      </c>
    </row>
    <row r="258" spans="1:2" x14ac:dyDescent="0.25">
      <c r="A258" s="33" t="s">
        <v>793</v>
      </c>
      <c r="B258" s="34">
        <v>320001</v>
      </c>
    </row>
    <row r="259" spans="1:2" x14ac:dyDescent="0.25">
      <c r="A259" s="33" t="s">
        <v>480</v>
      </c>
      <c r="B259" s="34">
        <v>150001</v>
      </c>
    </row>
    <row r="260" spans="1:2" x14ac:dyDescent="0.25">
      <c r="A260" s="33" t="s">
        <v>596</v>
      </c>
      <c r="B260" s="34">
        <v>100001</v>
      </c>
    </row>
    <row r="261" spans="1:2" x14ac:dyDescent="0.25">
      <c r="A261" s="33" t="s">
        <v>821</v>
      </c>
      <c r="B261" s="34">
        <f>100001+100001</f>
        <v>200002</v>
      </c>
    </row>
    <row r="262" spans="1:2" x14ac:dyDescent="0.25">
      <c r="A262" s="33" t="s">
        <v>362</v>
      </c>
      <c r="B262" s="34">
        <v>300001</v>
      </c>
    </row>
    <row r="263" spans="1:2" x14ac:dyDescent="0.25">
      <c r="A263" s="33" t="s">
        <v>442</v>
      </c>
      <c r="B263" s="34">
        <v>300001</v>
      </c>
    </row>
    <row r="264" spans="1:2" x14ac:dyDescent="0.25">
      <c r="A264" s="33" t="s">
        <v>163</v>
      </c>
      <c r="B264" s="34">
        <v>100001</v>
      </c>
    </row>
    <row r="265" spans="1:2" x14ac:dyDescent="0.25">
      <c r="A265" s="33" t="s">
        <v>125</v>
      </c>
      <c r="B265" s="34">
        <v>1000001</v>
      </c>
    </row>
    <row r="266" spans="1:2" x14ac:dyDescent="0.25">
      <c r="A266" s="33" t="s">
        <v>305</v>
      </c>
      <c r="B266" s="34">
        <v>100001</v>
      </c>
    </row>
    <row r="267" spans="1:2" x14ac:dyDescent="0.25">
      <c r="A267" s="33" t="s">
        <v>30</v>
      </c>
      <c r="B267" s="34">
        <v>200001</v>
      </c>
    </row>
    <row r="268" spans="1:2" x14ac:dyDescent="0.25">
      <c r="A268" s="33" t="s">
        <v>301</v>
      </c>
      <c r="B268" s="34">
        <v>150001</v>
      </c>
    </row>
    <row r="269" spans="1:2" x14ac:dyDescent="0.25">
      <c r="A269" s="33" t="s">
        <v>52</v>
      </c>
      <c r="B269" s="34">
        <v>200001</v>
      </c>
    </row>
    <row r="270" spans="1:2" x14ac:dyDescent="0.25">
      <c r="A270" s="33" t="s">
        <v>631</v>
      </c>
      <c r="B270" s="34">
        <v>100001</v>
      </c>
    </row>
    <row r="271" spans="1:2" x14ac:dyDescent="0.25">
      <c r="A271" s="33" t="s">
        <v>822</v>
      </c>
      <c r="B271" s="34">
        <f>200001+100001+200001</f>
        <v>500003</v>
      </c>
    </row>
    <row r="272" spans="1:2" x14ac:dyDescent="0.25">
      <c r="A272" s="33" t="s">
        <v>332</v>
      </c>
      <c r="B272" s="34">
        <v>120000</v>
      </c>
    </row>
    <row r="273" spans="1:2" x14ac:dyDescent="0.25">
      <c r="A273" s="33" t="s">
        <v>659</v>
      </c>
      <c r="B273" s="34">
        <v>110001</v>
      </c>
    </row>
    <row r="274" spans="1:2" x14ac:dyDescent="0.25">
      <c r="A274" s="33" t="s">
        <v>663</v>
      </c>
      <c r="B274" s="34">
        <v>250001</v>
      </c>
    </row>
    <row r="275" spans="1:2" x14ac:dyDescent="0.25">
      <c r="A275" s="33" t="s">
        <v>662</v>
      </c>
      <c r="B275" s="34">
        <v>250001</v>
      </c>
    </row>
    <row r="276" spans="1:2" x14ac:dyDescent="0.25">
      <c r="A276" s="33" t="s">
        <v>661</v>
      </c>
      <c r="B276" s="34">
        <v>250001</v>
      </c>
    </row>
    <row r="277" spans="1:2" x14ac:dyDescent="0.25">
      <c r="A277" s="33" t="s">
        <v>660</v>
      </c>
      <c r="B277" s="34">
        <v>250001</v>
      </c>
    </row>
    <row r="278" spans="1:2" x14ac:dyDescent="0.25">
      <c r="A278" s="33" t="s">
        <v>321</v>
      </c>
      <c r="B278" s="34">
        <v>100001</v>
      </c>
    </row>
    <row r="279" spans="1:2" x14ac:dyDescent="0.25">
      <c r="A279" s="33" t="s">
        <v>576</v>
      </c>
      <c r="B279" s="34">
        <v>300001</v>
      </c>
    </row>
    <row r="280" spans="1:2" x14ac:dyDescent="0.25">
      <c r="A280" s="33" t="s">
        <v>462</v>
      </c>
      <c r="B280" s="34">
        <v>100001</v>
      </c>
    </row>
    <row r="281" spans="1:2" x14ac:dyDescent="0.25">
      <c r="A281" s="33" t="s">
        <v>68</v>
      </c>
      <c r="B281" s="34">
        <v>100001</v>
      </c>
    </row>
    <row r="282" spans="1:2" x14ac:dyDescent="0.25">
      <c r="A282" s="33" t="s">
        <v>789</v>
      </c>
      <c r="B282" s="34">
        <v>200001</v>
      </c>
    </row>
    <row r="283" spans="1:2" x14ac:dyDescent="0.25">
      <c r="A283" s="33" t="s">
        <v>680</v>
      </c>
      <c r="B283" s="34">
        <v>201000</v>
      </c>
    </row>
    <row r="284" spans="1:2" x14ac:dyDescent="0.25">
      <c r="A284" s="33" t="s">
        <v>148</v>
      </c>
      <c r="B284" s="34">
        <v>200001</v>
      </c>
    </row>
    <row r="285" spans="1:2" x14ac:dyDescent="0.25">
      <c r="A285" s="33" t="s">
        <v>488</v>
      </c>
      <c r="B285" s="34">
        <v>100001</v>
      </c>
    </row>
    <row r="286" spans="1:2" x14ac:dyDescent="0.25">
      <c r="A286" s="33" t="s">
        <v>563</v>
      </c>
      <c r="B286" s="34">
        <v>200001</v>
      </c>
    </row>
    <row r="287" spans="1:2" x14ac:dyDescent="0.25">
      <c r="A287" s="33" t="s">
        <v>110</v>
      </c>
      <c r="B287" s="34">
        <v>200001</v>
      </c>
    </row>
    <row r="288" spans="1:2" x14ac:dyDescent="0.25">
      <c r="A288" s="33" t="s">
        <v>643</v>
      </c>
      <c r="B288" s="34">
        <v>500001</v>
      </c>
    </row>
    <row r="289" spans="1:2" x14ac:dyDescent="0.25">
      <c r="A289" s="33" t="s">
        <v>683</v>
      </c>
      <c r="B289" s="34">
        <v>300881</v>
      </c>
    </row>
    <row r="290" spans="1:2" x14ac:dyDescent="0.25">
      <c r="A290" s="33" t="s">
        <v>316</v>
      </c>
      <c r="B290" s="34">
        <v>100001</v>
      </c>
    </row>
    <row r="291" spans="1:2" x14ac:dyDescent="0.25">
      <c r="A291" s="33" t="s">
        <v>32</v>
      </c>
      <c r="B291" s="34">
        <v>200001</v>
      </c>
    </row>
    <row r="292" spans="1:2" x14ac:dyDescent="0.25">
      <c r="A292" s="33" t="s">
        <v>383</v>
      </c>
      <c r="B292" s="34">
        <v>200001</v>
      </c>
    </row>
    <row r="293" spans="1:2" x14ac:dyDescent="0.25">
      <c r="A293" s="33" t="s">
        <v>620</v>
      </c>
      <c r="B293" s="34">
        <v>200001</v>
      </c>
    </row>
    <row r="294" spans="1:2" x14ac:dyDescent="0.25">
      <c r="A294" s="33" t="s">
        <v>449</v>
      </c>
      <c r="B294" s="34">
        <v>200001</v>
      </c>
    </row>
    <row r="295" spans="1:2" x14ac:dyDescent="0.25">
      <c r="A295" s="33" t="s">
        <v>435</v>
      </c>
      <c r="B295" s="34">
        <v>200000</v>
      </c>
    </row>
    <row r="296" spans="1:2" x14ac:dyDescent="0.25">
      <c r="A296" s="33" t="s">
        <v>302</v>
      </c>
      <c r="B296" s="34">
        <v>100001</v>
      </c>
    </row>
    <row r="297" spans="1:2" x14ac:dyDescent="0.25">
      <c r="A297" s="33" t="s">
        <v>607</v>
      </c>
      <c r="B297" s="34">
        <v>300001</v>
      </c>
    </row>
    <row r="298" spans="1:2" x14ac:dyDescent="0.25">
      <c r="A298" s="33" t="s">
        <v>633</v>
      </c>
      <c r="B298" s="34">
        <v>300001</v>
      </c>
    </row>
    <row r="299" spans="1:2" x14ac:dyDescent="0.25">
      <c r="A299" s="33" t="s">
        <v>823</v>
      </c>
      <c r="B299" s="34">
        <f>120000+500001</f>
        <v>620001</v>
      </c>
    </row>
    <row r="300" spans="1:2" x14ac:dyDescent="0.25">
      <c r="A300" s="33" t="s">
        <v>180</v>
      </c>
      <c r="B300" s="34">
        <v>500001</v>
      </c>
    </row>
    <row r="301" spans="1:2" x14ac:dyDescent="0.25">
      <c r="A301" s="33" t="s">
        <v>803</v>
      </c>
      <c r="B301" s="34">
        <v>100001</v>
      </c>
    </row>
    <row r="302" spans="1:2" x14ac:dyDescent="0.25">
      <c r="A302" s="33" t="s">
        <v>113</v>
      </c>
      <c r="B302" s="34">
        <v>10001</v>
      </c>
    </row>
    <row r="303" spans="1:2" x14ac:dyDescent="0.25">
      <c r="A303" s="33" t="s">
        <v>824</v>
      </c>
      <c r="B303" s="34">
        <f>3*1000411</f>
        <v>3001233</v>
      </c>
    </row>
    <row r="304" spans="1:2" x14ac:dyDescent="0.25">
      <c r="A304" s="33" t="s">
        <v>60</v>
      </c>
      <c r="B304" s="34">
        <v>300001</v>
      </c>
    </row>
    <row r="305" spans="1:2" x14ac:dyDescent="0.25">
      <c r="A305" s="33" t="s">
        <v>825</v>
      </c>
      <c r="B305" s="34">
        <f>200001+300001</f>
        <v>500002</v>
      </c>
    </row>
    <row r="306" spans="1:2" x14ac:dyDescent="0.25">
      <c r="A306" s="33" t="s">
        <v>586</v>
      </c>
      <c r="B306" s="34">
        <v>100001</v>
      </c>
    </row>
    <row r="307" spans="1:2" x14ac:dyDescent="0.25">
      <c r="A307" s="33" t="s">
        <v>764</v>
      </c>
      <c r="B307" s="34">
        <v>200000</v>
      </c>
    </row>
    <row r="308" spans="1:2" x14ac:dyDescent="0.25">
      <c r="A308" s="33" t="s">
        <v>457</v>
      </c>
      <c r="B308" s="34">
        <v>500001</v>
      </c>
    </row>
    <row r="309" spans="1:2" x14ac:dyDescent="0.25">
      <c r="A309" s="33" t="s">
        <v>505</v>
      </c>
      <c r="B309" s="34">
        <v>200001</v>
      </c>
    </row>
    <row r="310" spans="1:2" x14ac:dyDescent="0.25">
      <c r="A310" s="33" t="s">
        <v>98</v>
      </c>
      <c r="B310" s="34">
        <v>100001</v>
      </c>
    </row>
    <row r="311" spans="1:2" x14ac:dyDescent="0.25">
      <c r="A311" s="33" t="s">
        <v>724</v>
      </c>
      <c r="B311" s="34">
        <v>100001</v>
      </c>
    </row>
    <row r="312" spans="1:2" x14ac:dyDescent="0.25">
      <c r="A312" s="33" t="s">
        <v>346</v>
      </c>
      <c r="B312" s="34">
        <v>2000001</v>
      </c>
    </row>
    <row r="313" spans="1:2" x14ac:dyDescent="0.25">
      <c r="A313" s="33" t="s">
        <v>745</v>
      </c>
      <c r="B313" s="34">
        <v>100001</v>
      </c>
    </row>
    <row r="314" spans="1:2" x14ac:dyDescent="0.25">
      <c r="A314" s="33" t="s">
        <v>621</v>
      </c>
      <c r="B314" s="34">
        <v>500001</v>
      </c>
    </row>
    <row r="315" spans="1:2" x14ac:dyDescent="0.25">
      <c r="A315" s="33" t="s">
        <v>826</v>
      </c>
      <c r="B315" s="34">
        <f>100001+200001</f>
        <v>300002</v>
      </c>
    </row>
    <row r="316" spans="1:2" x14ac:dyDescent="0.25">
      <c r="A316" s="33" t="s">
        <v>159</v>
      </c>
      <c r="B316" s="34">
        <v>100001</v>
      </c>
    </row>
    <row r="317" spans="1:2" x14ac:dyDescent="0.25">
      <c r="A317" s="33" t="s">
        <v>502</v>
      </c>
      <c r="B317" s="34">
        <v>100001</v>
      </c>
    </row>
    <row r="318" spans="1:2" x14ac:dyDescent="0.25">
      <c r="A318" s="33" t="s">
        <v>106</v>
      </c>
      <c r="B318" s="34">
        <v>150001</v>
      </c>
    </row>
    <row r="319" spans="1:2" x14ac:dyDescent="0.25">
      <c r="A319" s="33" t="s">
        <v>567</v>
      </c>
      <c r="B319" s="34">
        <v>100001</v>
      </c>
    </row>
    <row r="320" spans="1:2" x14ac:dyDescent="0.25">
      <c r="A320" s="33" t="s">
        <v>585</v>
      </c>
      <c r="B320" s="34">
        <v>200001</v>
      </c>
    </row>
    <row r="321" spans="1:2" x14ac:dyDescent="0.25">
      <c r="A321" s="33" t="s">
        <v>371</v>
      </c>
      <c r="B321" s="34">
        <v>10000001</v>
      </c>
    </row>
    <row r="322" spans="1:2" x14ac:dyDescent="0.25">
      <c r="A322" s="33" t="s">
        <v>772</v>
      </c>
      <c r="B322" s="34">
        <v>150001</v>
      </c>
    </row>
    <row r="323" spans="1:2" x14ac:dyDescent="0.25">
      <c r="A323" s="33" t="s">
        <v>525</v>
      </c>
      <c r="B323" s="34">
        <v>100001</v>
      </c>
    </row>
    <row r="324" spans="1:2" x14ac:dyDescent="0.25">
      <c r="A324" s="33" t="s">
        <v>403</v>
      </c>
      <c r="B324" s="34">
        <v>500001</v>
      </c>
    </row>
    <row r="325" spans="1:2" x14ac:dyDescent="0.25">
      <c r="A325" s="33" t="s">
        <v>704</v>
      </c>
      <c r="B325" s="34">
        <v>100001</v>
      </c>
    </row>
    <row r="326" spans="1:2" x14ac:dyDescent="0.25">
      <c r="A326" s="33" t="s">
        <v>486</v>
      </c>
      <c r="B326" s="34">
        <v>50001</v>
      </c>
    </row>
    <row r="327" spans="1:2" x14ac:dyDescent="0.25">
      <c r="A327" s="33" t="s">
        <v>827</v>
      </c>
      <c r="B327" s="34">
        <v>200001</v>
      </c>
    </row>
    <row r="328" spans="1:2" x14ac:dyDescent="0.25">
      <c r="A328" s="33" t="s">
        <v>501</v>
      </c>
      <c r="B328" s="34">
        <v>200001</v>
      </c>
    </row>
    <row r="329" spans="1:2" x14ac:dyDescent="0.25">
      <c r="A329" s="33" t="s">
        <v>582</v>
      </c>
      <c r="B329" s="34">
        <v>200001</v>
      </c>
    </row>
    <row r="330" spans="1:2" x14ac:dyDescent="0.25">
      <c r="A330" s="33" t="s">
        <v>131</v>
      </c>
      <c r="B330" s="34">
        <v>500000</v>
      </c>
    </row>
    <row r="331" spans="1:2" x14ac:dyDescent="0.25">
      <c r="A331" s="33" t="s">
        <v>626</v>
      </c>
      <c r="B331" s="34">
        <v>1000001</v>
      </c>
    </row>
    <row r="332" spans="1:2" x14ac:dyDescent="0.25">
      <c r="A332" s="33" t="s">
        <v>828</v>
      </c>
      <c r="B332" s="34">
        <v>239677</v>
      </c>
    </row>
    <row r="333" spans="1:2" x14ac:dyDescent="0.25">
      <c r="A333" s="33" t="s">
        <v>782</v>
      </c>
      <c r="B333" s="34">
        <v>800000</v>
      </c>
    </row>
    <row r="334" spans="1:2" x14ac:dyDescent="0.25">
      <c r="A334" s="33" t="s">
        <v>565</v>
      </c>
      <c r="B334" s="34">
        <v>200001</v>
      </c>
    </row>
    <row r="335" spans="1:2" x14ac:dyDescent="0.25">
      <c r="A335" s="33" t="s">
        <v>253</v>
      </c>
      <c r="B335" s="34">
        <v>100001</v>
      </c>
    </row>
    <row r="336" spans="1:2" x14ac:dyDescent="0.25">
      <c r="A336" s="33" t="s">
        <v>145</v>
      </c>
      <c r="B336" s="34">
        <v>200001</v>
      </c>
    </row>
    <row r="337" spans="1:2" x14ac:dyDescent="0.25">
      <c r="A337" s="33" t="s">
        <v>97</v>
      </c>
      <c r="B337" s="34">
        <v>2000001</v>
      </c>
    </row>
    <row r="338" spans="1:2" x14ac:dyDescent="0.25">
      <c r="A338" s="33" t="s">
        <v>695</v>
      </c>
      <c r="B338" s="34">
        <v>200001</v>
      </c>
    </row>
    <row r="339" spans="1:2" x14ac:dyDescent="0.25">
      <c r="A339" s="33" t="s">
        <v>562</v>
      </c>
      <c r="B339" s="34">
        <v>500001</v>
      </c>
    </row>
    <row r="340" spans="1:2" x14ac:dyDescent="0.25">
      <c r="A340" s="33" t="s">
        <v>829</v>
      </c>
      <c r="B340" s="34">
        <f>1000001+500001</f>
        <v>1500002</v>
      </c>
    </row>
    <row r="341" spans="1:2" x14ac:dyDescent="0.25">
      <c r="A341" s="33" t="s">
        <v>410</v>
      </c>
      <c r="B341" s="34">
        <v>100001</v>
      </c>
    </row>
    <row r="342" spans="1:2" x14ac:dyDescent="0.25">
      <c r="A342" s="33" t="s">
        <v>776</v>
      </c>
      <c r="B342" s="34">
        <v>100001</v>
      </c>
    </row>
    <row r="343" spans="1:2" x14ac:dyDescent="0.25">
      <c r="A343" s="33" t="s">
        <v>69</v>
      </c>
      <c r="B343" s="34">
        <v>50001</v>
      </c>
    </row>
    <row r="344" spans="1:2" x14ac:dyDescent="0.25">
      <c r="A344" s="33" t="s">
        <v>154</v>
      </c>
      <c r="B344" s="34">
        <v>110001</v>
      </c>
    </row>
    <row r="345" spans="1:2" x14ac:dyDescent="0.25">
      <c r="A345" s="33" t="s">
        <v>762</v>
      </c>
      <c r="B345" s="34">
        <v>300001</v>
      </c>
    </row>
    <row r="346" spans="1:2" x14ac:dyDescent="0.25">
      <c r="A346" s="33" t="s">
        <v>509</v>
      </c>
      <c r="B346" s="34">
        <v>300000</v>
      </c>
    </row>
    <row r="347" spans="1:2" x14ac:dyDescent="0.25">
      <c r="A347" s="33" t="s">
        <v>381</v>
      </c>
      <c r="B347" s="34">
        <v>300001</v>
      </c>
    </row>
    <row r="348" spans="1:2" x14ac:dyDescent="0.25">
      <c r="A348" s="33" t="s">
        <v>247</v>
      </c>
      <c r="B348" s="34">
        <v>200001</v>
      </c>
    </row>
    <row r="349" spans="1:2" x14ac:dyDescent="0.25">
      <c r="A349" s="33" t="s">
        <v>153</v>
      </c>
      <c r="B349" s="34">
        <v>300001</v>
      </c>
    </row>
    <row r="350" spans="1:2" x14ac:dyDescent="0.25">
      <c r="A350" s="33" t="s">
        <v>105</v>
      </c>
      <c r="B350" s="34">
        <v>200001</v>
      </c>
    </row>
    <row r="351" spans="1:2" x14ac:dyDescent="0.25">
      <c r="A351" s="33" t="s">
        <v>667</v>
      </c>
      <c r="B351" s="34">
        <v>200001</v>
      </c>
    </row>
    <row r="352" spans="1:2" x14ac:dyDescent="0.25">
      <c r="A352" s="33" t="s">
        <v>61</v>
      </c>
      <c r="B352" s="34">
        <v>50001</v>
      </c>
    </row>
    <row r="353" spans="1:2" x14ac:dyDescent="0.25">
      <c r="A353" s="33" t="s">
        <v>12</v>
      </c>
      <c r="B353" s="34">
        <v>300001</v>
      </c>
    </row>
    <row r="354" spans="1:2" x14ac:dyDescent="0.25">
      <c r="A354" s="33" t="s">
        <v>699</v>
      </c>
      <c r="B354" s="34">
        <v>500001</v>
      </c>
    </row>
    <row r="355" spans="1:2" x14ac:dyDescent="0.25">
      <c r="A355" s="33" t="s">
        <v>22</v>
      </c>
      <c r="B355" s="34">
        <v>1000001</v>
      </c>
    </row>
    <row r="356" spans="1:2" x14ac:dyDescent="0.25">
      <c r="A356" s="33" t="s">
        <v>20</v>
      </c>
      <c r="B356" s="34">
        <v>380001</v>
      </c>
    </row>
    <row r="357" spans="1:2" x14ac:dyDescent="0.25">
      <c r="A357" s="33" t="s">
        <v>270</v>
      </c>
      <c r="B357" s="34">
        <v>200001</v>
      </c>
    </row>
    <row r="358" spans="1:2" x14ac:dyDescent="0.25">
      <c r="A358" s="33" t="s">
        <v>164</v>
      </c>
      <c r="B358" s="34">
        <v>100001</v>
      </c>
    </row>
    <row r="359" spans="1:2" x14ac:dyDescent="0.25">
      <c r="A359" s="33" t="s">
        <v>350</v>
      </c>
      <c r="B359" s="34">
        <v>360001</v>
      </c>
    </row>
    <row r="360" spans="1:2" x14ac:dyDescent="0.25">
      <c r="A360" s="33" t="s">
        <v>679</v>
      </c>
      <c r="B360" s="34">
        <v>200001</v>
      </c>
    </row>
    <row r="361" spans="1:2" x14ac:dyDescent="0.25">
      <c r="A361" s="33" t="s">
        <v>272</v>
      </c>
      <c r="B361" s="34">
        <v>200001</v>
      </c>
    </row>
    <row r="362" spans="1:2" x14ac:dyDescent="0.25">
      <c r="A362" s="33" t="s">
        <v>569</v>
      </c>
      <c r="B362" s="34">
        <v>100001</v>
      </c>
    </row>
    <row r="363" spans="1:2" x14ac:dyDescent="0.25">
      <c r="A363" s="33" t="s">
        <v>124</v>
      </c>
      <c r="B363" s="34">
        <v>100001</v>
      </c>
    </row>
    <row r="364" spans="1:2" x14ac:dyDescent="0.25">
      <c r="A364" s="33" t="s">
        <v>150</v>
      </c>
      <c r="B364" s="34">
        <v>50000</v>
      </c>
    </row>
    <row r="365" spans="1:2" x14ac:dyDescent="0.25">
      <c r="A365" s="33" t="s">
        <v>802</v>
      </c>
      <c r="B365" s="34">
        <v>200001</v>
      </c>
    </row>
    <row r="366" spans="1:2" x14ac:dyDescent="0.25">
      <c r="A366" s="33" t="s">
        <v>785</v>
      </c>
      <c r="B366" s="34">
        <v>350001</v>
      </c>
    </row>
    <row r="367" spans="1:2" x14ac:dyDescent="0.25">
      <c r="A367" s="33" t="s">
        <v>494</v>
      </c>
      <c r="B367" s="34">
        <v>200000</v>
      </c>
    </row>
    <row r="368" spans="1:2" x14ac:dyDescent="0.25">
      <c r="A368" s="33" t="s">
        <v>655</v>
      </c>
      <c r="B368" s="34">
        <v>100001</v>
      </c>
    </row>
    <row r="369" spans="1:2" x14ac:dyDescent="0.25">
      <c r="A369" s="33" t="s">
        <v>220</v>
      </c>
      <c r="B369" s="34">
        <v>250000</v>
      </c>
    </row>
    <row r="370" spans="1:2" x14ac:dyDescent="0.25">
      <c r="A370" s="33" t="s">
        <v>151</v>
      </c>
      <c r="B370" s="34">
        <v>100001</v>
      </c>
    </row>
    <row r="371" spans="1:2" x14ac:dyDescent="0.25">
      <c r="A371" s="33" t="s">
        <v>294</v>
      </c>
      <c r="B371" s="34">
        <v>100001</v>
      </c>
    </row>
    <row r="372" spans="1:2" x14ac:dyDescent="0.25">
      <c r="A372" s="33" t="s">
        <v>830</v>
      </c>
      <c r="B372" s="34">
        <f>4*50001</f>
        <v>200004</v>
      </c>
    </row>
    <row r="373" spans="1:2" x14ac:dyDescent="0.25">
      <c r="A373" s="33" t="s">
        <v>324</v>
      </c>
      <c r="B373" s="34">
        <v>100001</v>
      </c>
    </row>
    <row r="374" spans="1:2" x14ac:dyDescent="0.25">
      <c r="A374" s="33" t="s">
        <v>831</v>
      </c>
      <c r="B374" s="34">
        <f>300001+20001</f>
        <v>320002</v>
      </c>
    </row>
    <row r="375" spans="1:2" x14ac:dyDescent="0.25">
      <c r="A375" s="33" t="s">
        <v>433</v>
      </c>
      <c r="B375" s="34">
        <v>250001</v>
      </c>
    </row>
    <row r="376" spans="1:2" x14ac:dyDescent="0.25">
      <c r="A376" s="33" t="s">
        <v>243</v>
      </c>
      <c r="B376" s="34">
        <v>200001</v>
      </c>
    </row>
    <row r="377" spans="1:2" x14ac:dyDescent="0.25">
      <c r="A377" s="33" t="s">
        <v>295</v>
      </c>
      <c r="B377" s="34">
        <v>200001</v>
      </c>
    </row>
    <row r="378" spans="1:2" x14ac:dyDescent="0.25">
      <c r="A378" s="33" t="s">
        <v>507</v>
      </c>
      <c r="B378" s="34">
        <v>150001</v>
      </c>
    </row>
    <row r="379" spans="1:2" x14ac:dyDescent="0.25">
      <c r="A379" s="33" t="s">
        <v>527</v>
      </c>
      <c r="B379" s="34">
        <v>1000001</v>
      </c>
    </row>
    <row r="380" spans="1:2" x14ac:dyDescent="0.25">
      <c r="A380" s="33" t="s">
        <v>175</v>
      </c>
      <c r="B380" s="34">
        <v>100001</v>
      </c>
    </row>
    <row r="381" spans="1:2" x14ac:dyDescent="0.25">
      <c r="A381" s="33" t="s">
        <v>832</v>
      </c>
      <c r="B381" s="34">
        <f>50001+50001</f>
        <v>100002</v>
      </c>
    </row>
    <row r="382" spans="1:2" x14ac:dyDescent="0.25">
      <c r="A382" s="33" t="s">
        <v>770</v>
      </c>
      <c r="B382" s="34">
        <v>250001</v>
      </c>
    </row>
    <row r="383" spans="1:2" x14ac:dyDescent="0.25">
      <c r="A383" s="33" t="s">
        <v>544</v>
      </c>
      <c r="B383" s="34">
        <v>1000001</v>
      </c>
    </row>
    <row r="384" spans="1:2" x14ac:dyDescent="0.25">
      <c r="A384" s="33" t="s">
        <v>666</v>
      </c>
      <c r="B384" s="34">
        <v>100001</v>
      </c>
    </row>
    <row r="385" spans="1:2" x14ac:dyDescent="0.25">
      <c r="A385" s="33" t="s">
        <v>473</v>
      </c>
      <c r="B385" s="34">
        <v>100001</v>
      </c>
    </row>
    <row r="386" spans="1:2" x14ac:dyDescent="0.25">
      <c r="A386" s="33" t="s">
        <v>269</v>
      </c>
      <c r="B386" s="34">
        <v>200001</v>
      </c>
    </row>
    <row r="387" spans="1:2" x14ac:dyDescent="0.25">
      <c r="A387" s="33" t="s">
        <v>503</v>
      </c>
      <c r="B387" s="34">
        <v>800000</v>
      </c>
    </row>
    <row r="388" spans="1:2" x14ac:dyDescent="0.25">
      <c r="A388" s="33" t="s">
        <v>396</v>
      </c>
      <c r="B388" s="34">
        <v>500000</v>
      </c>
    </row>
    <row r="389" spans="1:2" x14ac:dyDescent="0.25">
      <c r="A389" s="33" t="s">
        <v>691</v>
      </c>
      <c r="B389" s="34">
        <v>100001</v>
      </c>
    </row>
    <row r="390" spans="1:2" x14ac:dyDescent="0.25">
      <c r="A390" s="33" t="s">
        <v>559</v>
      </c>
      <c r="B390" s="34">
        <v>100001</v>
      </c>
    </row>
    <row r="391" spans="1:2" x14ac:dyDescent="0.25">
      <c r="A391" s="33" t="s">
        <v>583</v>
      </c>
      <c r="B391" s="34">
        <v>300001</v>
      </c>
    </row>
    <row r="392" spans="1:2" x14ac:dyDescent="0.25">
      <c r="A392" s="33" t="s">
        <v>747</v>
      </c>
      <c r="B392" s="34">
        <v>150000</v>
      </c>
    </row>
    <row r="393" spans="1:2" x14ac:dyDescent="0.25">
      <c r="A393" s="33" t="s">
        <v>472</v>
      </c>
      <c r="B393" s="34">
        <v>300001</v>
      </c>
    </row>
    <row r="394" spans="1:2" x14ac:dyDescent="0.25">
      <c r="A394" s="33" t="s">
        <v>177</v>
      </c>
      <c r="B394" s="34">
        <v>200001</v>
      </c>
    </row>
    <row r="395" spans="1:2" x14ac:dyDescent="0.25">
      <c r="A395" s="33" t="s">
        <v>245</v>
      </c>
      <c r="B395" s="34">
        <v>100001</v>
      </c>
    </row>
    <row r="396" spans="1:2" x14ac:dyDescent="0.25">
      <c r="A396" s="33" t="s">
        <v>439</v>
      </c>
      <c r="B396" s="34">
        <v>100000</v>
      </c>
    </row>
    <row r="397" spans="1:2" x14ac:dyDescent="0.25">
      <c r="A397" s="33" t="s">
        <v>363</v>
      </c>
      <c r="B397" s="34">
        <v>150001</v>
      </c>
    </row>
    <row r="398" spans="1:2" x14ac:dyDescent="0.25">
      <c r="A398" s="33" t="s">
        <v>112</v>
      </c>
      <c r="B398" s="34">
        <v>300001</v>
      </c>
    </row>
    <row r="399" spans="1:2" x14ac:dyDescent="0.25">
      <c r="A399" s="33" t="s">
        <v>541</v>
      </c>
      <c r="B399" s="34">
        <v>100001</v>
      </c>
    </row>
    <row r="400" spans="1:2" x14ac:dyDescent="0.25">
      <c r="A400" s="33" t="s">
        <v>418</v>
      </c>
      <c r="B400" s="34">
        <v>100001</v>
      </c>
    </row>
    <row r="401" spans="1:2" x14ac:dyDescent="0.25">
      <c r="A401" s="33" t="s">
        <v>66</v>
      </c>
      <c r="B401" s="34">
        <v>30001</v>
      </c>
    </row>
    <row r="402" spans="1:2" x14ac:dyDescent="0.25">
      <c r="A402" s="33" t="s">
        <v>144</v>
      </c>
      <c r="B402" s="34">
        <v>500001</v>
      </c>
    </row>
    <row r="403" spans="1:2" x14ac:dyDescent="0.25">
      <c r="A403" s="33" t="s">
        <v>192</v>
      </c>
      <c r="B403" s="34">
        <v>800000</v>
      </c>
    </row>
    <row r="404" spans="1:2" x14ac:dyDescent="0.25">
      <c r="A404" s="33" t="s">
        <v>127</v>
      </c>
      <c r="B404" s="34">
        <v>200002</v>
      </c>
    </row>
    <row r="405" spans="1:2" x14ac:dyDescent="0.25">
      <c r="A405" s="33" t="s">
        <v>181</v>
      </c>
      <c r="B405" s="34">
        <v>200001</v>
      </c>
    </row>
    <row r="406" spans="1:2" x14ac:dyDescent="0.25">
      <c r="A406" s="33" t="s">
        <v>328</v>
      </c>
      <c r="B406" s="34">
        <v>100001</v>
      </c>
    </row>
    <row r="407" spans="1:2" x14ac:dyDescent="0.25">
      <c r="A407" s="33" t="s">
        <v>31</v>
      </c>
      <c r="B407" s="34">
        <v>500001</v>
      </c>
    </row>
    <row r="408" spans="1:2" x14ac:dyDescent="0.25">
      <c r="A408" s="33" t="s">
        <v>237</v>
      </c>
      <c r="B408" s="34">
        <v>300001</v>
      </c>
    </row>
    <row r="409" spans="1:2" x14ac:dyDescent="0.25">
      <c r="A409" s="33" t="s">
        <v>260</v>
      </c>
      <c r="B409" s="34">
        <v>200001</v>
      </c>
    </row>
    <row r="410" spans="1:2" x14ac:dyDescent="0.25">
      <c r="A410" s="33" t="s">
        <v>779</v>
      </c>
      <c r="B410" s="34">
        <v>50001</v>
      </c>
    </row>
    <row r="411" spans="1:2" x14ac:dyDescent="0.25">
      <c r="A411" s="33" t="s">
        <v>309</v>
      </c>
      <c r="B411" s="34">
        <v>100001</v>
      </c>
    </row>
    <row r="412" spans="1:2" x14ac:dyDescent="0.25">
      <c r="A412" s="33" t="s">
        <v>702</v>
      </c>
      <c r="B412" s="34">
        <v>200001</v>
      </c>
    </row>
    <row r="413" spans="1:2" x14ac:dyDescent="0.25">
      <c r="A413" s="33" t="s">
        <v>833</v>
      </c>
      <c r="B413" s="34">
        <f>100001+500001</f>
        <v>600002</v>
      </c>
    </row>
    <row r="414" spans="1:2" x14ac:dyDescent="0.25">
      <c r="A414" s="33" t="s">
        <v>399</v>
      </c>
      <c r="B414" s="34">
        <v>500001</v>
      </c>
    </row>
    <row r="415" spans="1:2" x14ac:dyDescent="0.25">
      <c r="A415" s="33" t="s">
        <v>338</v>
      </c>
      <c r="B415" s="34">
        <v>300001</v>
      </c>
    </row>
    <row r="416" spans="1:2" x14ac:dyDescent="0.25">
      <c r="A416" s="33" t="s">
        <v>325</v>
      </c>
      <c r="B416" s="34">
        <v>100000</v>
      </c>
    </row>
    <row r="417" spans="1:2" x14ac:dyDescent="0.25">
      <c r="A417" s="33" t="s">
        <v>489</v>
      </c>
      <c r="B417" s="34">
        <v>200001</v>
      </c>
    </row>
    <row r="418" spans="1:2" x14ac:dyDescent="0.25">
      <c r="A418" s="33" t="s">
        <v>834</v>
      </c>
      <c r="B418" s="34">
        <f>100001+100001</f>
        <v>200002</v>
      </c>
    </row>
    <row r="419" spans="1:2" x14ac:dyDescent="0.25">
      <c r="A419" s="33" t="s">
        <v>343</v>
      </c>
      <c r="B419" s="34">
        <v>250001</v>
      </c>
    </row>
    <row r="420" spans="1:2" x14ac:dyDescent="0.25">
      <c r="A420" s="33" t="s">
        <v>276</v>
      </c>
      <c r="B420" s="34">
        <v>200001</v>
      </c>
    </row>
    <row r="421" spans="1:2" x14ac:dyDescent="0.25">
      <c r="A421" s="33" t="s">
        <v>705</v>
      </c>
      <c r="B421" s="34">
        <v>500000</v>
      </c>
    </row>
    <row r="422" spans="1:2" x14ac:dyDescent="0.25">
      <c r="A422" s="33" t="s">
        <v>320</v>
      </c>
      <c r="B422" s="34">
        <v>50001</v>
      </c>
    </row>
    <row r="423" spans="1:2" x14ac:dyDescent="0.25">
      <c r="A423" s="33" t="s">
        <v>411</v>
      </c>
      <c r="B423" s="34">
        <v>100001</v>
      </c>
    </row>
    <row r="424" spans="1:2" x14ac:dyDescent="0.25">
      <c r="A424" s="33" t="s">
        <v>632</v>
      </c>
      <c r="B424" s="34">
        <v>300001</v>
      </c>
    </row>
    <row r="425" spans="1:2" x14ac:dyDescent="0.25">
      <c r="A425" s="33" t="s">
        <v>239</v>
      </c>
      <c r="B425" s="34">
        <v>200001</v>
      </c>
    </row>
    <row r="426" spans="1:2" x14ac:dyDescent="0.25">
      <c r="A426" s="33" t="s">
        <v>835</v>
      </c>
      <c r="B426" s="34">
        <f>200001+100001</f>
        <v>300002</v>
      </c>
    </row>
    <row r="427" spans="1:2" x14ac:dyDescent="0.25">
      <c r="A427" s="33" t="s">
        <v>382</v>
      </c>
      <c r="B427" s="34">
        <v>300001</v>
      </c>
    </row>
    <row r="428" spans="1:2" x14ac:dyDescent="0.25">
      <c r="A428" s="33" t="s">
        <v>162</v>
      </c>
      <c r="B428" s="34">
        <v>100001</v>
      </c>
    </row>
    <row r="429" spans="1:2" x14ac:dyDescent="0.25">
      <c r="A429" s="33" t="s">
        <v>422</v>
      </c>
      <c r="B429" s="34">
        <v>500001</v>
      </c>
    </row>
    <row r="430" spans="1:2" x14ac:dyDescent="0.25">
      <c r="A430" s="33" t="s">
        <v>241</v>
      </c>
      <c r="B430" s="34">
        <v>100001</v>
      </c>
    </row>
    <row r="431" spans="1:2" x14ac:dyDescent="0.25">
      <c r="A431" s="33" t="s">
        <v>735</v>
      </c>
      <c r="B431" s="34">
        <v>200001</v>
      </c>
    </row>
    <row r="432" spans="1:2" x14ac:dyDescent="0.25">
      <c r="A432" s="33" t="s">
        <v>738</v>
      </c>
      <c r="B432" s="34">
        <v>150001</v>
      </c>
    </row>
    <row r="433" spans="1:2" x14ac:dyDescent="0.25">
      <c r="A433" s="33" t="s">
        <v>572</v>
      </c>
      <c r="B433" s="34">
        <v>1000001</v>
      </c>
    </row>
    <row r="434" spans="1:2" x14ac:dyDescent="0.25">
      <c r="A434" s="33" t="s">
        <v>654</v>
      </c>
      <c r="B434" s="34">
        <v>200001</v>
      </c>
    </row>
    <row r="435" spans="1:2" x14ac:dyDescent="0.25">
      <c r="A435" s="33" t="s">
        <v>453</v>
      </c>
      <c r="B435" s="34">
        <v>100001</v>
      </c>
    </row>
    <row r="436" spans="1:2" x14ac:dyDescent="0.25">
      <c r="A436" s="33" t="s">
        <v>712</v>
      </c>
      <c r="B436" s="34">
        <v>500001</v>
      </c>
    </row>
    <row r="437" spans="1:2" x14ac:dyDescent="0.25">
      <c r="A437" s="33" t="s">
        <v>713</v>
      </c>
      <c r="B437" s="34">
        <v>500001</v>
      </c>
    </row>
    <row r="438" spans="1:2" x14ac:dyDescent="0.25">
      <c r="A438" s="33" t="s">
        <v>44</v>
      </c>
      <c r="B438" s="34">
        <v>200001</v>
      </c>
    </row>
    <row r="439" spans="1:2" x14ac:dyDescent="0.25">
      <c r="A439" s="33" t="s">
        <v>600</v>
      </c>
      <c r="B439" s="34">
        <v>200001</v>
      </c>
    </row>
    <row r="440" spans="1:2" x14ac:dyDescent="0.25">
      <c r="A440" s="33" t="s">
        <v>464</v>
      </c>
      <c r="B440" s="34">
        <v>100000</v>
      </c>
    </row>
    <row r="441" spans="1:2" x14ac:dyDescent="0.25">
      <c r="A441" s="33" t="s">
        <v>42</v>
      </c>
      <c r="B441" s="34">
        <v>500001</v>
      </c>
    </row>
    <row r="442" spans="1:2" x14ac:dyDescent="0.25">
      <c r="A442" s="33" t="s">
        <v>331</v>
      </c>
      <c r="B442" s="34">
        <v>100001</v>
      </c>
    </row>
    <row r="443" spans="1:2" x14ac:dyDescent="0.25">
      <c r="A443" s="33" t="s">
        <v>512</v>
      </c>
      <c r="B443" s="34">
        <v>106891</v>
      </c>
    </row>
    <row r="444" spans="1:2" x14ac:dyDescent="0.25">
      <c r="A444" s="33" t="s">
        <v>95</v>
      </c>
      <c r="B444" s="34">
        <v>300000</v>
      </c>
    </row>
    <row r="445" spans="1:2" x14ac:dyDescent="0.25">
      <c r="A445" s="33" t="s">
        <v>561</v>
      </c>
      <c r="B445" s="34">
        <v>100001</v>
      </c>
    </row>
    <row r="446" spans="1:2" x14ac:dyDescent="0.25">
      <c r="A446" s="33" t="s">
        <v>438</v>
      </c>
      <c r="B446" s="34">
        <v>1000001</v>
      </c>
    </row>
    <row r="447" spans="1:2" x14ac:dyDescent="0.25">
      <c r="A447" s="33" t="s">
        <v>836</v>
      </c>
      <c r="B447" s="34">
        <f>500001+1000001</f>
        <v>1500002</v>
      </c>
    </row>
    <row r="448" spans="1:2" x14ac:dyDescent="0.25">
      <c r="A448" s="33" t="s">
        <v>109</v>
      </c>
      <c r="B448" s="34">
        <v>150001</v>
      </c>
    </row>
    <row r="449" spans="1:2" x14ac:dyDescent="0.25">
      <c r="A449" s="33" t="s">
        <v>493</v>
      </c>
      <c r="B449" s="34">
        <v>300001</v>
      </c>
    </row>
    <row r="450" spans="1:2" x14ac:dyDescent="0.25">
      <c r="A450" s="33" t="s">
        <v>837</v>
      </c>
      <c r="B450" s="34">
        <f>100001+100001</f>
        <v>200002</v>
      </c>
    </row>
    <row r="451" spans="1:2" x14ac:dyDescent="0.25">
      <c r="A451" s="33" t="s">
        <v>799</v>
      </c>
      <c r="B451" s="34">
        <v>350000</v>
      </c>
    </row>
    <row r="452" spans="1:2" x14ac:dyDescent="0.25">
      <c r="A452" s="33" t="s">
        <v>778</v>
      </c>
      <c r="B452" s="34">
        <v>250001</v>
      </c>
    </row>
    <row r="453" spans="1:2" x14ac:dyDescent="0.25">
      <c r="A453" s="33" t="s">
        <v>115</v>
      </c>
      <c r="B453" s="34">
        <v>200001</v>
      </c>
    </row>
    <row r="454" spans="1:2" x14ac:dyDescent="0.25">
      <c r="A454" s="33" t="s">
        <v>57</v>
      </c>
      <c r="B454" s="34">
        <v>300001</v>
      </c>
    </row>
    <row r="455" spans="1:2" x14ac:dyDescent="0.25">
      <c r="A455" s="33" t="s">
        <v>184</v>
      </c>
      <c r="B455" s="34">
        <v>200001</v>
      </c>
    </row>
    <row r="456" spans="1:2" x14ac:dyDescent="0.25">
      <c r="A456" s="33" t="s">
        <v>426</v>
      </c>
      <c r="B456" s="34">
        <v>2500001</v>
      </c>
    </row>
    <row r="457" spans="1:2" x14ac:dyDescent="0.25">
      <c r="A457" s="33" t="s">
        <v>622</v>
      </c>
      <c r="B457" s="34">
        <v>50001</v>
      </c>
    </row>
    <row r="458" spans="1:2" x14ac:dyDescent="0.25">
      <c r="A458" s="33" t="s">
        <v>696</v>
      </c>
      <c r="B458" s="34">
        <v>100001</v>
      </c>
    </row>
    <row r="459" spans="1:2" x14ac:dyDescent="0.25">
      <c r="A459" s="33" t="s">
        <v>763</v>
      </c>
      <c r="B459" s="34">
        <v>500001</v>
      </c>
    </row>
    <row r="460" spans="1:2" x14ac:dyDescent="0.25">
      <c r="A460" s="33" t="s">
        <v>560</v>
      </c>
      <c r="B460" s="34">
        <v>5000001</v>
      </c>
    </row>
    <row r="461" spans="1:2" x14ac:dyDescent="0.25">
      <c r="A461" s="33" t="s">
        <v>407</v>
      </c>
      <c r="B461" s="34">
        <v>200001</v>
      </c>
    </row>
    <row r="462" spans="1:2" x14ac:dyDescent="0.25">
      <c r="A462" s="33" t="s">
        <v>739</v>
      </c>
      <c r="B462" s="34">
        <v>150001</v>
      </c>
    </row>
    <row r="463" spans="1:2" x14ac:dyDescent="0.25">
      <c r="A463" s="33" t="s">
        <v>141</v>
      </c>
      <c r="B463" s="34">
        <v>500001</v>
      </c>
    </row>
    <row r="464" spans="1:2" x14ac:dyDescent="0.25">
      <c r="A464" s="33" t="s">
        <v>415</v>
      </c>
      <c r="B464" s="34">
        <v>300001</v>
      </c>
    </row>
    <row r="465" spans="1:2" x14ac:dyDescent="0.25">
      <c r="A465" s="33" t="s">
        <v>557</v>
      </c>
      <c r="B465" s="34">
        <v>200001</v>
      </c>
    </row>
    <row r="466" spans="1:2" x14ac:dyDescent="0.25">
      <c r="A466" s="33" t="s">
        <v>678</v>
      </c>
      <c r="B466" s="34">
        <v>200001</v>
      </c>
    </row>
    <row r="467" spans="1:2" x14ac:dyDescent="0.25">
      <c r="A467" s="33" t="s">
        <v>595</v>
      </c>
      <c r="B467" s="34">
        <v>300001</v>
      </c>
    </row>
    <row r="468" spans="1:2" x14ac:dyDescent="0.25">
      <c r="A468" s="33" t="s">
        <v>613</v>
      </c>
      <c r="B468" s="34">
        <v>500001</v>
      </c>
    </row>
    <row r="469" spans="1:2" x14ac:dyDescent="0.25">
      <c r="A469" s="33" t="s">
        <v>155</v>
      </c>
      <c r="B469" s="34">
        <v>150001</v>
      </c>
    </row>
    <row r="470" spans="1:2" x14ac:dyDescent="0.25">
      <c r="A470" s="33" t="s">
        <v>514</v>
      </c>
      <c r="B470" s="34">
        <v>200001</v>
      </c>
    </row>
    <row r="471" spans="1:2" x14ac:dyDescent="0.25">
      <c r="A471" s="33" t="s">
        <v>139</v>
      </c>
      <c r="B471" s="34">
        <v>100001</v>
      </c>
    </row>
    <row r="472" spans="1:2" x14ac:dyDescent="0.25">
      <c r="A472" s="33" t="s">
        <v>546</v>
      </c>
      <c r="B472" s="34">
        <v>250000</v>
      </c>
    </row>
    <row r="473" spans="1:2" x14ac:dyDescent="0.25">
      <c r="A473" s="33" t="s">
        <v>104</v>
      </c>
      <c r="B473" s="34">
        <v>200001</v>
      </c>
    </row>
    <row r="474" spans="1:2" x14ac:dyDescent="0.25">
      <c r="A474" s="33" t="s">
        <v>386</v>
      </c>
      <c r="B474" s="34">
        <v>300001</v>
      </c>
    </row>
    <row r="475" spans="1:2" x14ac:dyDescent="0.25">
      <c r="A475" s="33" t="s">
        <v>303</v>
      </c>
      <c r="B475" s="34">
        <v>200001</v>
      </c>
    </row>
    <row r="476" spans="1:2" x14ac:dyDescent="0.25">
      <c r="A476" s="33" t="s">
        <v>87</v>
      </c>
      <c r="B476" s="34">
        <v>200001</v>
      </c>
    </row>
    <row r="477" spans="1:2" x14ac:dyDescent="0.25">
      <c r="A477" s="33" t="s">
        <v>784</v>
      </c>
      <c r="B477" s="34">
        <v>100001</v>
      </c>
    </row>
    <row r="478" spans="1:2" x14ac:dyDescent="0.25">
      <c r="A478" s="33" t="s">
        <v>625</v>
      </c>
      <c r="B478" s="34">
        <v>100001</v>
      </c>
    </row>
    <row r="479" spans="1:2" x14ac:dyDescent="0.25">
      <c r="A479" s="33" t="s">
        <v>468</v>
      </c>
      <c r="B479" s="34">
        <v>100001</v>
      </c>
    </row>
    <row r="480" spans="1:2" x14ac:dyDescent="0.25">
      <c r="A480" s="33" t="s">
        <v>119</v>
      </c>
      <c r="B480" s="34">
        <v>100001</v>
      </c>
    </row>
    <row r="481" spans="1:2" x14ac:dyDescent="0.25">
      <c r="A481" s="33" t="s">
        <v>414</v>
      </c>
      <c r="B481" s="34">
        <v>1000001</v>
      </c>
    </row>
    <row r="482" spans="1:2" x14ac:dyDescent="0.25">
      <c r="A482" s="33" t="s">
        <v>288</v>
      </c>
      <c r="B482" s="34">
        <v>100001</v>
      </c>
    </row>
    <row r="483" spans="1:2" x14ac:dyDescent="0.25">
      <c r="A483" s="33" t="s">
        <v>191</v>
      </c>
      <c r="B483" s="34">
        <v>200001</v>
      </c>
    </row>
    <row r="484" spans="1:2" x14ac:dyDescent="0.25">
      <c r="A484" s="33" t="s">
        <v>85</v>
      </c>
      <c r="B484" s="34">
        <v>300001</v>
      </c>
    </row>
    <row r="485" spans="1:2" x14ac:dyDescent="0.25">
      <c r="A485" s="33" t="s">
        <v>15</v>
      </c>
      <c r="B485" s="34">
        <v>200001</v>
      </c>
    </row>
    <row r="486" spans="1:2" x14ac:dyDescent="0.25">
      <c r="A486" s="33" t="s">
        <v>280</v>
      </c>
      <c r="B486" s="34">
        <v>200001</v>
      </c>
    </row>
    <row r="487" spans="1:2" x14ac:dyDescent="0.25">
      <c r="A487" s="33" t="s">
        <v>279</v>
      </c>
      <c r="B487" s="34">
        <v>200001</v>
      </c>
    </row>
    <row r="488" spans="1:2" x14ac:dyDescent="0.25">
      <c r="A488" s="33" t="s">
        <v>281</v>
      </c>
      <c r="B488" s="34">
        <v>200001</v>
      </c>
    </row>
    <row r="489" spans="1:2" x14ac:dyDescent="0.25">
      <c r="A489" s="33" t="s">
        <v>719</v>
      </c>
      <c r="B489" s="34">
        <v>300001</v>
      </c>
    </row>
    <row r="490" spans="1:2" x14ac:dyDescent="0.25">
      <c r="A490" s="33" t="s">
        <v>777</v>
      </c>
      <c r="B490" s="34">
        <v>500001</v>
      </c>
    </row>
    <row r="491" spans="1:2" x14ac:dyDescent="0.25">
      <c r="A491" s="33" t="s">
        <v>734</v>
      </c>
      <c r="B491" s="34">
        <v>200001</v>
      </c>
    </row>
    <row r="492" spans="1:2" x14ac:dyDescent="0.25">
      <c r="A492" s="33" t="s">
        <v>218</v>
      </c>
      <c r="B492" s="34">
        <v>100001</v>
      </c>
    </row>
    <row r="493" spans="1:2" x14ac:dyDescent="0.25">
      <c r="A493" s="33" t="s">
        <v>838</v>
      </c>
      <c r="B493" s="34">
        <f>100001+100001</f>
        <v>200002</v>
      </c>
    </row>
    <row r="494" spans="1:2" x14ac:dyDescent="0.25">
      <c r="A494" s="33" t="s">
        <v>93</v>
      </c>
      <c r="B494" s="34">
        <v>1000001</v>
      </c>
    </row>
    <row r="495" spans="1:2" x14ac:dyDescent="0.25">
      <c r="A495" s="33" t="s">
        <v>89</v>
      </c>
      <c r="B495" s="34">
        <v>100000</v>
      </c>
    </row>
    <row r="496" spans="1:2" x14ac:dyDescent="0.25">
      <c r="A496" s="33" t="s">
        <v>592</v>
      </c>
      <c r="B496" s="34">
        <v>100001</v>
      </c>
    </row>
    <row r="497" spans="1:2" x14ac:dyDescent="0.25">
      <c r="A497" s="33" t="s">
        <v>428</v>
      </c>
      <c r="B497" s="34">
        <v>500001</v>
      </c>
    </row>
    <row r="498" spans="1:2" x14ac:dyDescent="0.25">
      <c r="A498" s="33" t="s">
        <v>839</v>
      </c>
      <c r="B498" s="34">
        <f>200001+120001+120001</f>
        <v>440003</v>
      </c>
    </row>
    <row r="499" spans="1:2" x14ac:dyDescent="0.25">
      <c r="A499" s="33" t="s">
        <v>206</v>
      </c>
      <c r="B499" s="34">
        <v>150001</v>
      </c>
    </row>
    <row r="500" spans="1:2" x14ac:dyDescent="0.25">
      <c r="A500" s="33" t="s">
        <v>357</v>
      </c>
      <c r="B500" s="34">
        <v>100001</v>
      </c>
    </row>
    <row r="501" spans="1:2" x14ac:dyDescent="0.25">
      <c r="A501" s="33" t="s">
        <v>370</v>
      </c>
      <c r="B501" s="34">
        <v>100001</v>
      </c>
    </row>
    <row r="502" spans="1:2" x14ac:dyDescent="0.25">
      <c r="A502" s="33" t="s">
        <v>445</v>
      </c>
      <c r="B502" s="34">
        <v>105001</v>
      </c>
    </row>
    <row r="503" spans="1:2" x14ac:dyDescent="0.25">
      <c r="A503" s="33" t="s">
        <v>469</v>
      </c>
      <c r="B503" s="34">
        <v>50001</v>
      </c>
    </row>
    <row r="504" spans="1:2" x14ac:dyDescent="0.25">
      <c r="A504" s="33" t="s">
        <v>840</v>
      </c>
      <c r="B504" s="34">
        <f>200001+500001</f>
        <v>700002</v>
      </c>
    </row>
    <row r="505" spans="1:2" x14ac:dyDescent="0.25">
      <c r="A505" s="33" t="s">
        <v>711</v>
      </c>
      <c r="B505" s="34">
        <v>300001</v>
      </c>
    </row>
    <row r="506" spans="1:2" x14ac:dyDescent="0.25">
      <c r="A506" s="33" t="s">
        <v>841</v>
      </c>
      <c r="B506" s="34">
        <f>120001+800001+120001</f>
        <v>1040003</v>
      </c>
    </row>
    <row r="507" spans="1:2" x14ac:dyDescent="0.25">
      <c r="A507" s="33" t="s">
        <v>137</v>
      </c>
      <c r="B507" s="34">
        <v>100001</v>
      </c>
    </row>
    <row r="508" spans="1:2" x14ac:dyDescent="0.25">
      <c r="A508" s="33" t="s">
        <v>421</v>
      </c>
      <c r="B508" s="34">
        <v>100001</v>
      </c>
    </row>
    <row r="509" spans="1:2" x14ac:dyDescent="0.25">
      <c r="A509" s="33" t="s">
        <v>189</v>
      </c>
      <c r="B509" s="34">
        <v>100001</v>
      </c>
    </row>
    <row r="510" spans="1:2" x14ac:dyDescent="0.25">
      <c r="A510" s="33" t="s">
        <v>579</v>
      </c>
      <c r="B510" s="34">
        <v>250001</v>
      </c>
    </row>
    <row r="511" spans="1:2" x14ac:dyDescent="0.25">
      <c r="A511" s="33" t="s">
        <v>490</v>
      </c>
      <c r="B511" s="34">
        <v>100001</v>
      </c>
    </row>
    <row r="512" spans="1:2" x14ac:dyDescent="0.25">
      <c r="A512" s="33" t="s">
        <v>377</v>
      </c>
      <c r="B512" s="34">
        <v>200000</v>
      </c>
    </row>
    <row r="513" spans="1:2" x14ac:dyDescent="0.25">
      <c r="A513" s="33" t="s">
        <v>21</v>
      </c>
      <c r="B513" s="34">
        <v>200001</v>
      </c>
    </row>
    <row r="514" spans="1:2" x14ac:dyDescent="0.25">
      <c r="A514" s="33" t="s">
        <v>798</v>
      </c>
      <c r="B514" s="34">
        <v>150001</v>
      </c>
    </row>
    <row r="515" spans="1:2" x14ac:dyDescent="0.25">
      <c r="A515" s="33" t="s">
        <v>287</v>
      </c>
      <c r="B515" s="34">
        <v>200001</v>
      </c>
    </row>
    <row r="516" spans="1:2" x14ac:dyDescent="0.25">
      <c r="A516" s="33" t="s">
        <v>326</v>
      </c>
      <c r="B516" s="34">
        <v>200001</v>
      </c>
    </row>
    <row r="517" spans="1:2" x14ac:dyDescent="0.25">
      <c r="A517" s="33" t="s">
        <v>547</v>
      </c>
      <c r="B517" s="34">
        <v>200001</v>
      </c>
    </row>
    <row r="518" spans="1:2" x14ac:dyDescent="0.25">
      <c r="A518" s="33" t="s">
        <v>210</v>
      </c>
      <c r="B518" s="34">
        <v>1000001</v>
      </c>
    </row>
    <row r="519" spans="1:2" x14ac:dyDescent="0.25">
      <c r="A519" s="33" t="s">
        <v>64</v>
      </c>
      <c r="B519" s="34">
        <v>100001</v>
      </c>
    </row>
    <row r="520" spans="1:2" x14ac:dyDescent="0.25">
      <c r="A520" s="33" t="s">
        <v>444</v>
      </c>
      <c r="B520" s="34">
        <v>200001</v>
      </c>
    </row>
    <row r="521" spans="1:2" x14ac:dyDescent="0.25">
      <c r="A521" s="33" t="s">
        <v>409</v>
      </c>
      <c r="B521" s="34">
        <v>300001</v>
      </c>
    </row>
    <row r="522" spans="1:2" x14ac:dyDescent="0.25">
      <c r="A522" s="33" t="s">
        <v>497</v>
      </c>
      <c r="B522" s="34">
        <v>150001</v>
      </c>
    </row>
    <row r="523" spans="1:2" x14ac:dyDescent="0.25">
      <c r="A523" s="33" t="s">
        <v>174</v>
      </c>
      <c r="B523" s="34">
        <v>100001</v>
      </c>
    </row>
    <row r="524" spans="1:2" x14ac:dyDescent="0.25">
      <c r="A524" s="33" t="s">
        <v>526</v>
      </c>
      <c r="B524" s="34">
        <v>1000001</v>
      </c>
    </row>
    <row r="525" spans="1:2" x14ac:dyDescent="0.25">
      <c r="A525" s="33" t="s">
        <v>513</v>
      </c>
      <c r="B525" s="34">
        <v>1000001</v>
      </c>
    </row>
    <row r="526" spans="1:2" x14ac:dyDescent="0.25">
      <c r="A526" s="33" t="s">
        <v>510</v>
      </c>
      <c r="B526" s="34">
        <v>2000001</v>
      </c>
    </row>
    <row r="527" spans="1:2" x14ac:dyDescent="0.25">
      <c r="A527" s="33" t="s">
        <v>524</v>
      </c>
      <c r="B527" s="34">
        <v>1000001</v>
      </c>
    </row>
    <row r="528" spans="1:2" x14ac:dyDescent="0.25">
      <c r="A528" s="33" t="s">
        <v>522</v>
      </c>
      <c r="B528" s="34">
        <v>1000001</v>
      </c>
    </row>
    <row r="529" spans="1:2" x14ac:dyDescent="0.25">
      <c r="A529" s="33" t="s">
        <v>517</v>
      </c>
      <c r="B529" s="34">
        <v>1000001</v>
      </c>
    </row>
    <row r="530" spans="1:2" x14ac:dyDescent="0.25">
      <c r="A530" s="33" t="s">
        <v>521</v>
      </c>
      <c r="B530" s="34">
        <v>1000001</v>
      </c>
    </row>
    <row r="531" spans="1:2" x14ac:dyDescent="0.25">
      <c r="A531" s="33" t="s">
        <v>603</v>
      </c>
      <c r="B531" s="34">
        <v>150001</v>
      </c>
    </row>
    <row r="532" spans="1:2" x14ac:dyDescent="0.25">
      <c r="A532" s="33" t="s">
        <v>348</v>
      </c>
      <c r="B532" s="34">
        <v>200001</v>
      </c>
    </row>
    <row r="533" spans="1:2" x14ac:dyDescent="0.25">
      <c r="A533" s="33" t="s">
        <v>451</v>
      </c>
      <c r="B533" s="34">
        <v>500001</v>
      </c>
    </row>
    <row r="534" spans="1:2" x14ac:dyDescent="0.25">
      <c r="A534" s="33" t="s">
        <v>594</v>
      </c>
      <c r="B534" s="34">
        <v>500001</v>
      </c>
    </row>
    <row r="535" spans="1:2" x14ac:dyDescent="0.25">
      <c r="A535" s="33" t="s">
        <v>842</v>
      </c>
      <c r="B535" s="34">
        <f>50001+50001</f>
        <v>100002</v>
      </c>
    </row>
    <row r="536" spans="1:2" x14ac:dyDescent="0.25">
      <c r="A536" s="33" t="s">
        <v>318</v>
      </c>
      <c r="B536" s="34">
        <v>100001</v>
      </c>
    </row>
    <row r="537" spans="1:2" x14ac:dyDescent="0.25">
      <c r="A537" s="33" t="s">
        <v>133</v>
      </c>
      <c r="B537" s="34">
        <v>500001</v>
      </c>
    </row>
    <row r="538" spans="1:2" x14ac:dyDescent="0.25">
      <c r="A538" s="33" t="s">
        <v>669</v>
      </c>
      <c r="B538" s="34">
        <v>500001</v>
      </c>
    </row>
    <row r="539" spans="1:2" x14ac:dyDescent="0.25">
      <c r="A539" s="33" t="s">
        <v>670</v>
      </c>
      <c r="B539" s="34">
        <v>500001</v>
      </c>
    </row>
    <row r="540" spans="1:2" x14ac:dyDescent="0.25">
      <c r="A540" s="33" t="s">
        <v>533</v>
      </c>
      <c r="B540" s="34">
        <v>200001</v>
      </c>
    </row>
    <row r="541" spans="1:2" x14ac:dyDescent="0.25">
      <c r="A541" s="33" t="s">
        <v>639</v>
      </c>
      <c r="B541" s="34">
        <v>200001</v>
      </c>
    </row>
    <row r="542" spans="1:2" x14ac:dyDescent="0.25">
      <c r="A542" s="33" t="s">
        <v>549</v>
      </c>
      <c r="B542" s="34">
        <v>300001</v>
      </c>
    </row>
    <row r="543" spans="1:2" x14ac:dyDescent="0.25">
      <c r="A543" s="33" t="s">
        <v>322</v>
      </c>
      <c r="B543" s="34">
        <v>2000001</v>
      </c>
    </row>
    <row r="544" spans="1:2" x14ac:dyDescent="0.25">
      <c r="A544" s="33" t="s">
        <v>843</v>
      </c>
      <c r="B544" s="34">
        <v>500001</v>
      </c>
    </row>
    <row r="545" spans="1:2" x14ac:dyDescent="0.25">
      <c r="A545" s="33" t="s">
        <v>17</v>
      </c>
      <c r="B545" s="34">
        <v>50001</v>
      </c>
    </row>
    <row r="546" spans="1:2" x14ac:dyDescent="0.25">
      <c r="A546" s="33" t="s">
        <v>681</v>
      </c>
      <c r="B546" s="34">
        <v>100001</v>
      </c>
    </row>
    <row r="547" spans="1:2" x14ac:dyDescent="0.25">
      <c r="A547" s="33" t="s">
        <v>327</v>
      </c>
      <c r="B547" s="34">
        <v>200001</v>
      </c>
    </row>
    <row r="548" spans="1:2" x14ac:dyDescent="0.25">
      <c r="A548" s="33" t="s">
        <v>558</v>
      </c>
      <c r="B548" s="34">
        <v>200001</v>
      </c>
    </row>
    <row r="549" spans="1:2" x14ac:dyDescent="0.25">
      <c r="A549" s="33" t="s">
        <v>215</v>
      </c>
      <c r="B549" s="34">
        <v>200001</v>
      </c>
    </row>
    <row r="550" spans="1:2" x14ac:dyDescent="0.25">
      <c r="A550" s="33" t="s">
        <v>574</v>
      </c>
      <c r="B550" s="34">
        <v>250001</v>
      </c>
    </row>
    <row r="551" spans="1:2" x14ac:dyDescent="0.25">
      <c r="A551" s="33" t="s">
        <v>645</v>
      </c>
      <c r="B551" s="34">
        <v>200001</v>
      </c>
    </row>
    <row r="552" spans="1:2" x14ac:dyDescent="0.25">
      <c r="A552" s="33" t="s">
        <v>372</v>
      </c>
      <c r="B552" s="34">
        <v>300001</v>
      </c>
    </row>
    <row r="553" spans="1:2" x14ac:dyDescent="0.25">
      <c r="A553" s="33" t="s">
        <v>593</v>
      </c>
      <c r="B553" s="34">
        <v>100001</v>
      </c>
    </row>
    <row r="554" spans="1:2" x14ac:dyDescent="0.25">
      <c r="A554" s="33" t="s">
        <v>844</v>
      </c>
      <c r="B554" s="34">
        <f>30000+30001</f>
        <v>60001</v>
      </c>
    </row>
    <row r="555" spans="1:2" x14ac:dyDescent="0.25">
      <c r="A555" s="33" t="s">
        <v>227</v>
      </c>
      <c r="B555" s="34">
        <v>150001</v>
      </c>
    </row>
    <row r="556" spans="1:2" x14ac:dyDescent="0.25">
      <c r="A556" s="33" t="s">
        <v>198</v>
      </c>
      <c r="B556" s="34">
        <v>200001</v>
      </c>
    </row>
    <row r="557" spans="1:2" x14ac:dyDescent="0.25">
      <c r="A557" s="33" t="s">
        <v>448</v>
      </c>
      <c r="B557" s="34">
        <v>5000000</v>
      </c>
    </row>
    <row r="558" spans="1:2" x14ac:dyDescent="0.25">
      <c r="A558" s="33" t="s">
        <v>611</v>
      </c>
      <c r="B558" s="34">
        <v>3050001</v>
      </c>
    </row>
    <row r="559" spans="1:2" x14ac:dyDescent="0.25">
      <c r="A559" s="33" t="s">
        <v>781</v>
      </c>
      <c r="B559" s="34">
        <v>150000</v>
      </c>
    </row>
    <row r="560" spans="1:2" x14ac:dyDescent="0.25">
      <c r="A560" s="33" t="s">
        <v>692</v>
      </c>
      <c r="B560" s="34">
        <v>108001</v>
      </c>
    </row>
    <row r="561" spans="1:2" x14ac:dyDescent="0.25">
      <c r="A561" s="33" t="s">
        <v>466</v>
      </c>
      <c r="B561" s="34">
        <v>51000</v>
      </c>
    </row>
    <row r="562" spans="1:2" x14ac:dyDescent="0.25">
      <c r="A562" s="33" t="s">
        <v>102</v>
      </c>
      <c r="B562" s="34">
        <v>1000001</v>
      </c>
    </row>
    <row r="563" spans="1:2" x14ac:dyDescent="0.25">
      <c r="A563" s="33" t="s">
        <v>485</v>
      </c>
      <c r="B563" s="34">
        <v>200001</v>
      </c>
    </row>
    <row r="564" spans="1:2" x14ac:dyDescent="0.25">
      <c r="A564" s="33" t="s">
        <v>73</v>
      </c>
      <c r="B564" s="34">
        <v>200001</v>
      </c>
    </row>
    <row r="565" spans="1:2" x14ac:dyDescent="0.25">
      <c r="A565" s="33" t="s">
        <v>484</v>
      </c>
      <c r="B565" s="34">
        <v>500000</v>
      </c>
    </row>
    <row r="566" spans="1:2" x14ac:dyDescent="0.25">
      <c r="A566" s="33" t="s">
        <v>456</v>
      </c>
      <c r="B566" s="34">
        <v>1000001</v>
      </c>
    </row>
    <row r="567" spans="1:2" x14ac:dyDescent="0.25">
      <c r="A567" s="33" t="s">
        <v>775</v>
      </c>
      <c r="B567" s="34">
        <v>100001</v>
      </c>
    </row>
    <row r="568" spans="1:2" x14ac:dyDescent="0.25">
      <c r="A568" s="33" t="s">
        <v>619</v>
      </c>
      <c r="B568" s="34">
        <v>100001</v>
      </c>
    </row>
    <row r="569" spans="1:2" x14ac:dyDescent="0.25">
      <c r="A569" s="33" t="s">
        <v>201</v>
      </c>
      <c r="B569" s="34">
        <v>100001</v>
      </c>
    </row>
    <row r="570" spans="1:2" x14ac:dyDescent="0.25">
      <c r="A570" s="33" t="s">
        <v>529</v>
      </c>
      <c r="B570" s="34">
        <v>200001</v>
      </c>
    </row>
    <row r="571" spans="1:2" x14ac:dyDescent="0.25">
      <c r="A571" s="33" t="s">
        <v>725</v>
      </c>
      <c r="B571" s="34">
        <v>200001</v>
      </c>
    </row>
    <row r="572" spans="1:2" x14ac:dyDescent="0.25">
      <c r="A572" s="33" t="s">
        <v>845</v>
      </c>
      <c r="B572" s="34">
        <v>200001</v>
      </c>
    </row>
    <row r="573" spans="1:2" x14ac:dyDescent="0.25">
      <c r="A573" s="33" t="s">
        <v>627</v>
      </c>
      <c r="B573" s="34">
        <v>200001</v>
      </c>
    </row>
    <row r="574" spans="1:2" x14ac:dyDescent="0.25">
      <c r="A574" s="33" t="s">
        <v>385</v>
      </c>
      <c r="B574" s="34">
        <v>150032</v>
      </c>
    </row>
    <row r="575" spans="1:2" x14ac:dyDescent="0.25">
      <c r="A575" s="33" t="s">
        <v>553</v>
      </c>
      <c r="B575" s="34">
        <v>500001</v>
      </c>
    </row>
    <row r="576" spans="1:2" x14ac:dyDescent="0.25">
      <c r="A576" s="33" t="s">
        <v>726</v>
      </c>
      <c r="B576" s="34">
        <v>100001</v>
      </c>
    </row>
    <row r="577" spans="1:2" x14ac:dyDescent="0.25">
      <c r="A577" s="33" t="s">
        <v>635</v>
      </c>
      <c r="B577" s="34">
        <v>100001</v>
      </c>
    </row>
    <row r="578" spans="1:2" x14ac:dyDescent="0.25">
      <c r="A578" s="33" t="s">
        <v>229</v>
      </c>
      <c r="B578" s="34">
        <v>400000</v>
      </c>
    </row>
    <row r="579" spans="1:2" x14ac:dyDescent="0.25">
      <c r="A579" s="33" t="s">
        <v>289</v>
      </c>
      <c r="B579" s="34">
        <v>12001</v>
      </c>
    </row>
    <row r="580" spans="1:2" x14ac:dyDescent="0.25">
      <c r="A580" s="33" t="s">
        <v>783</v>
      </c>
      <c r="B580" s="34">
        <v>150001</v>
      </c>
    </row>
    <row r="581" spans="1:2" x14ac:dyDescent="0.25">
      <c r="A581" s="33" t="s">
        <v>58</v>
      </c>
      <c r="B581" s="34">
        <v>220001</v>
      </c>
    </row>
    <row r="582" spans="1:2" x14ac:dyDescent="0.25">
      <c r="A582" s="33" t="s">
        <v>423</v>
      </c>
      <c r="B582" s="34">
        <v>10001</v>
      </c>
    </row>
    <row r="583" spans="1:2" x14ac:dyDescent="0.25">
      <c r="A583" s="33" t="s">
        <v>757</v>
      </c>
      <c r="B583" s="34">
        <v>200001</v>
      </c>
    </row>
    <row r="584" spans="1:2" x14ac:dyDescent="0.25">
      <c r="A584" s="33" t="s">
        <v>718</v>
      </c>
      <c r="B584" s="34">
        <v>100001</v>
      </c>
    </row>
    <row r="585" spans="1:2" x14ac:dyDescent="0.25">
      <c r="A585" s="33" t="s">
        <v>80</v>
      </c>
      <c r="B585" s="34">
        <v>250001</v>
      </c>
    </row>
    <row r="586" spans="1:2" x14ac:dyDescent="0.25">
      <c r="A586" s="33" t="s">
        <v>116</v>
      </c>
      <c r="B586" s="34">
        <v>200001</v>
      </c>
    </row>
    <row r="587" spans="1:2" x14ac:dyDescent="0.25">
      <c r="A587" s="33" t="s">
        <v>516</v>
      </c>
      <c r="B587" s="34">
        <v>100001</v>
      </c>
    </row>
    <row r="588" spans="1:2" x14ac:dyDescent="0.25">
      <c r="A588" s="33" t="s">
        <v>405</v>
      </c>
      <c r="B588" s="34">
        <v>100001</v>
      </c>
    </row>
    <row r="589" spans="1:2" x14ac:dyDescent="0.25">
      <c r="A589" s="33" t="s">
        <v>797</v>
      </c>
      <c r="B589" s="34">
        <v>100001</v>
      </c>
    </row>
    <row r="590" spans="1:2" x14ac:dyDescent="0.25">
      <c r="A590" s="33" t="s">
        <v>714</v>
      </c>
      <c r="B590" s="34">
        <v>100001</v>
      </c>
    </row>
    <row r="591" spans="1:2" x14ac:dyDescent="0.25">
      <c r="A591" s="33" t="s">
        <v>470</v>
      </c>
      <c r="B591" s="34">
        <v>200001</v>
      </c>
    </row>
    <row r="592" spans="1:2" x14ac:dyDescent="0.25">
      <c r="A592" s="33" t="s">
        <v>91</v>
      </c>
      <c r="B592" s="34">
        <v>200001</v>
      </c>
    </row>
    <row r="593" spans="1:2" x14ac:dyDescent="0.25">
      <c r="A593" s="33" t="s">
        <v>90</v>
      </c>
      <c r="B593" s="34">
        <v>200001</v>
      </c>
    </row>
    <row r="594" spans="1:2" x14ac:dyDescent="0.25">
      <c r="A594" s="33" t="s">
        <v>740</v>
      </c>
      <c r="B594" s="34">
        <v>150000</v>
      </c>
    </row>
    <row r="595" spans="1:2" x14ac:dyDescent="0.25">
      <c r="A595" s="33" t="s">
        <v>47</v>
      </c>
      <c r="B595" s="34">
        <v>1000001</v>
      </c>
    </row>
    <row r="596" spans="1:2" x14ac:dyDescent="0.25">
      <c r="A596" s="33" t="s">
        <v>255</v>
      </c>
      <c r="B596" s="34">
        <v>1000001</v>
      </c>
    </row>
    <row r="597" spans="1:2" x14ac:dyDescent="0.25">
      <c r="A597" s="33" t="s">
        <v>656</v>
      </c>
      <c r="B597" s="34">
        <v>500001</v>
      </c>
    </row>
    <row r="598" spans="1:2" x14ac:dyDescent="0.25">
      <c r="A598" s="33" t="s">
        <v>618</v>
      </c>
      <c r="B598" s="34">
        <v>100001</v>
      </c>
    </row>
    <row r="599" spans="1:2" x14ac:dyDescent="0.25">
      <c r="A599" s="33" t="s">
        <v>792</v>
      </c>
      <c r="B599" s="34">
        <v>500001</v>
      </c>
    </row>
    <row r="600" spans="1:2" x14ac:dyDescent="0.25">
      <c r="A600" s="33" t="s">
        <v>408</v>
      </c>
      <c r="B600" s="34">
        <v>150001</v>
      </c>
    </row>
    <row r="601" spans="1:2" x14ac:dyDescent="0.25">
      <c r="A601" s="33" t="s">
        <v>479</v>
      </c>
      <c r="B601" s="34">
        <v>150001</v>
      </c>
    </row>
    <row r="602" spans="1:2" x14ac:dyDescent="0.25">
      <c r="A602" s="33" t="s">
        <v>349</v>
      </c>
      <c r="B602" s="34">
        <v>100001</v>
      </c>
    </row>
    <row r="603" spans="1:2" x14ac:dyDescent="0.25">
      <c r="A603" s="33" t="s">
        <v>384</v>
      </c>
      <c r="B603" s="34">
        <v>100001</v>
      </c>
    </row>
    <row r="604" spans="1:2" x14ac:dyDescent="0.25">
      <c r="A604" s="33" t="s">
        <v>315</v>
      </c>
      <c r="B604" s="34">
        <v>100001</v>
      </c>
    </row>
    <row r="605" spans="1:2" x14ac:dyDescent="0.25">
      <c r="A605" s="33" t="s">
        <v>152</v>
      </c>
      <c r="B605" s="34">
        <v>300001</v>
      </c>
    </row>
    <row r="606" spans="1:2" x14ac:dyDescent="0.25">
      <c r="A606" s="33" t="s">
        <v>203</v>
      </c>
      <c r="B606" s="34">
        <v>100001</v>
      </c>
    </row>
    <row r="607" spans="1:2" x14ac:dyDescent="0.25">
      <c r="A607" s="33" t="s">
        <v>766</v>
      </c>
      <c r="B607" s="34">
        <v>500001</v>
      </c>
    </row>
    <row r="608" spans="1:2" x14ac:dyDescent="0.25">
      <c r="A608" s="33" t="s">
        <v>126</v>
      </c>
      <c r="B608" s="34">
        <v>300001</v>
      </c>
    </row>
    <row r="609" spans="1:2" x14ac:dyDescent="0.25">
      <c r="A609" s="33" t="s">
        <v>419</v>
      </c>
      <c r="B609" s="34">
        <v>300001</v>
      </c>
    </row>
    <row r="610" spans="1:2" x14ac:dyDescent="0.25">
      <c r="A610" s="33" t="s">
        <v>232</v>
      </c>
      <c r="B610" s="34">
        <v>200001</v>
      </c>
    </row>
    <row r="611" spans="1:2" x14ac:dyDescent="0.25">
      <c r="A611" s="33" t="s">
        <v>165</v>
      </c>
      <c r="B611" s="34">
        <v>200001</v>
      </c>
    </row>
    <row r="612" spans="1:2" x14ac:dyDescent="0.25">
      <c r="A612" s="33" t="s">
        <v>614</v>
      </c>
      <c r="B612" s="34">
        <v>500001</v>
      </c>
    </row>
    <row r="613" spans="1:2" x14ac:dyDescent="0.25">
      <c r="A613" s="33" t="s">
        <v>744</v>
      </c>
      <c r="B613" s="34">
        <v>1000001</v>
      </c>
    </row>
    <row r="614" spans="1:2" x14ac:dyDescent="0.25">
      <c r="A614" s="33" t="s">
        <v>701</v>
      </c>
      <c r="B614" s="34">
        <v>700001</v>
      </c>
    </row>
    <row r="615" spans="1:2" x14ac:dyDescent="0.25">
      <c r="A615" s="33" t="s">
        <v>650</v>
      </c>
      <c r="B615" s="34">
        <v>100001</v>
      </c>
    </row>
    <row r="616" spans="1:2" x14ac:dyDescent="0.25">
      <c r="A616" s="33" t="s">
        <v>709</v>
      </c>
      <c r="B616" s="34">
        <v>1000001</v>
      </c>
    </row>
    <row r="617" spans="1:2" x14ac:dyDescent="0.25">
      <c r="A617" s="33" t="s">
        <v>500</v>
      </c>
      <c r="B617" s="34">
        <v>50001</v>
      </c>
    </row>
    <row r="618" spans="1:2" x14ac:dyDescent="0.25">
      <c r="A618" s="33" t="s">
        <v>194</v>
      </c>
      <c r="B618" s="34">
        <v>100001</v>
      </c>
    </row>
    <row r="619" spans="1:2" x14ac:dyDescent="0.25">
      <c r="A619" s="33" t="s">
        <v>41</v>
      </c>
      <c r="B619" s="34">
        <v>100001</v>
      </c>
    </row>
    <row r="620" spans="1:2" x14ac:dyDescent="0.25">
      <c r="A620" s="33" t="s">
        <v>142</v>
      </c>
      <c r="B620" s="34">
        <v>100001</v>
      </c>
    </row>
    <row r="621" spans="1:2" x14ac:dyDescent="0.25">
      <c r="A621" s="33" t="s">
        <v>743</v>
      </c>
      <c r="B621" s="34">
        <v>50001</v>
      </c>
    </row>
    <row r="622" spans="1:2" x14ac:dyDescent="0.25">
      <c r="A622" s="33" t="s">
        <v>476</v>
      </c>
      <c r="B622" s="34">
        <v>150001</v>
      </c>
    </row>
    <row r="623" spans="1:2" x14ac:dyDescent="0.25">
      <c r="A623" s="33" t="s">
        <v>674</v>
      </c>
      <c r="B623" s="34">
        <v>100001</v>
      </c>
    </row>
    <row r="624" spans="1:2" x14ac:dyDescent="0.25">
      <c r="A624" s="33" t="s">
        <v>425</v>
      </c>
      <c r="B624" s="34">
        <v>750001</v>
      </c>
    </row>
    <row r="625" spans="1:2" x14ac:dyDescent="0.25">
      <c r="A625" s="33" t="s">
        <v>571</v>
      </c>
      <c r="B625" s="34">
        <v>100001</v>
      </c>
    </row>
    <row r="626" spans="1:2" x14ac:dyDescent="0.25">
      <c r="A626" s="33" t="s">
        <v>333</v>
      </c>
      <c r="B626" s="34">
        <v>200001</v>
      </c>
    </row>
    <row r="627" spans="1:2" x14ac:dyDescent="0.25">
      <c r="A627" s="33" t="s">
        <v>478</v>
      </c>
      <c r="B627" s="34">
        <v>500001</v>
      </c>
    </row>
    <row r="628" spans="1:2" x14ac:dyDescent="0.25">
      <c r="A628" s="33" t="s">
        <v>216</v>
      </c>
      <c r="B628" s="34">
        <v>250001</v>
      </c>
    </row>
    <row r="629" spans="1:2" x14ac:dyDescent="0.25">
      <c r="A629" s="33" t="s">
        <v>14</v>
      </c>
      <c r="B629" s="34">
        <v>100001</v>
      </c>
    </row>
    <row r="630" spans="1:2" x14ac:dyDescent="0.25">
      <c r="A630" s="33" t="s">
        <v>233</v>
      </c>
      <c r="B630" s="34">
        <v>150008</v>
      </c>
    </row>
    <row r="631" spans="1:2" x14ac:dyDescent="0.25">
      <c r="A631" s="33" t="s">
        <v>158</v>
      </c>
      <c r="B631" s="34">
        <v>300001</v>
      </c>
    </row>
    <row r="632" spans="1:2" x14ac:dyDescent="0.25">
      <c r="A632" s="33" t="s">
        <v>598</v>
      </c>
      <c r="B632" s="34">
        <v>500000</v>
      </c>
    </row>
    <row r="633" spans="1:2" x14ac:dyDescent="0.25">
      <c r="A633" s="33" t="s">
        <v>768</v>
      </c>
      <c r="B633" s="34">
        <v>100008</v>
      </c>
    </row>
    <row r="634" spans="1:2" x14ac:dyDescent="0.25">
      <c r="A634" s="33" t="s">
        <v>581</v>
      </c>
      <c r="B634" s="34">
        <v>200001</v>
      </c>
    </row>
    <row r="635" spans="1:2" x14ac:dyDescent="0.25">
      <c r="A635" s="33" t="s">
        <v>25</v>
      </c>
      <c r="B635" s="34">
        <v>300001</v>
      </c>
    </row>
    <row r="636" spans="1:2" x14ac:dyDescent="0.25">
      <c r="A636" s="33" t="s">
        <v>676</v>
      </c>
      <c r="B636" s="34">
        <v>200001</v>
      </c>
    </row>
    <row r="637" spans="1:2" x14ac:dyDescent="0.25">
      <c r="A637" s="33" t="s">
        <v>431</v>
      </c>
      <c r="B637" s="34">
        <v>400000</v>
      </c>
    </row>
    <row r="638" spans="1:2" x14ac:dyDescent="0.25">
      <c r="A638" s="33" t="s">
        <v>341</v>
      </c>
      <c r="B638" s="34">
        <v>250001</v>
      </c>
    </row>
    <row r="639" spans="1:2" x14ac:dyDescent="0.25">
      <c r="A639" s="33" t="s">
        <v>767</v>
      </c>
      <c r="B639" s="34">
        <v>500001</v>
      </c>
    </row>
    <row r="640" spans="1:2" x14ac:dyDescent="0.25">
      <c r="A640" s="33" t="s">
        <v>168</v>
      </c>
      <c r="B640" s="34">
        <v>500001</v>
      </c>
    </row>
    <row r="641" spans="1:2" x14ac:dyDescent="0.25">
      <c r="A641" s="33" t="s">
        <v>398</v>
      </c>
      <c r="B641" s="34">
        <v>200001</v>
      </c>
    </row>
    <row r="642" spans="1:2" x14ac:dyDescent="0.25">
      <c r="A642" s="33" t="s">
        <v>314</v>
      </c>
      <c r="B642" s="34">
        <v>200001</v>
      </c>
    </row>
    <row r="643" spans="1:2" x14ac:dyDescent="0.25">
      <c r="A643" s="33" t="s">
        <v>730</v>
      </c>
      <c r="B643" s="34">
        <v>188881</v>
      </c>
    </row>
    <row r="644" spans="1:2" x14ac:dyDescent="0.25">
      <c r="A644" s="33" t="s">
        <v>166</v>
      </c>
      <c r="B644" s="34">
        <v>200001</v>
      </c>
    </row>
    <row r="645" spans="1:2" x14ac:dyDescent="0.25">
      <c r="A645" s="33" t="s">
        <v>217</v>
      </c>
      <c r="B645" s="34">
        <v>250001</v>
      </c>
    </row>
    <row r="646" spans="1:2" x14ac:dyDescent="0.25">
      <c r="A646" s="33" t="s">
        <v>790</v>
      </c>
      <c r="B646" s="34">
        <v>600001</v>
      </c>
    </row>
    <row r="647" spans="1:2" x14ac:dyDescent="0.25">
      <c r="A647" s="33" t="s">
        <v>647</v>
      </c>
      <c r="B647" s="34">
        <v>200001</v>
      </c>
    </row>
    <row r="648" spans="1:2" x14ac:dyDescent="0.25">
      <c r="A648" s="33" t="s">
        <v>122</v>
      </c>
      <c r="B648" s="34">
        <v>125001</v>
      </c>
    </row>
    <row r="649" spans="1:2" x14ac:dyDescent="0.25">
      <c r="A649" s="33" t="s">
        <v>588</v>
      </c>
      <c r="B649" s="34">
        <v>200001</v>
      </c>
    </row>
    <row r="650" spans="1:2" x14ac:dyDescent="0.25">
      <c r="A650" s="33" t="s">
        <v>846</v>
      </c>
      <c r="B650" s="34">
        <f>150001+500001+150000</f>
        <v>800002</v>
      </c>
    </row>
    <row r="651" spans="1:2" x14ac:dyDescent="0.25">
      <c r="A651" s="33" t="s">
        <v>212</v>
      </c>
      <c r="B651" s="34">
        <v>100001</v>
      </c>
    </row>
    <row r="652" spans="1:2" x14ac:dyDescent="0.25">
      <c r="A652" s="33" t="s">
        <v>211</v>
      </c>
      <c r="B652" s="34">
        <v>100001</v>
      </c>
    </row>
    <row r="653" spans="1:2" x14ac:dyDescent="0.25">
      <c r="A653" s="33" t="s">
        <v>394</v>
      </c>
      <c r="B653" s="34">
        <v>200001</v>
      </c>
    </row>
    <row r="654" spans="1:2" x14ac:dyDescent="0.25">
      <c r="A654" s="33" t="s">
        <v>847</v>
      </c>
      <c r="B654" s="34">
        <v>130009</v>
      </c>
    </row>
    <row r="655" spans="1:2" x14ac:dyDescent="0.25">
      <c r="A655" s="33" t="s">
        <v>380</v>
      </c>
      <c r="B655" s="34">
        <v>200001</v>
      </c>
    </row>
    <row r="656" spans="1:2" x14ac:dyDescent="0.25">
      <c r="A656" s="33" t="s">
        <v>188</v>
      </c>
      <c r="B656" s="34">
        <v>100001</v>
      </c>
    </row>
    <row r="657" spans="1:2" x14ac:dyDescent="0.25">
      <c r="A657" s="33" t="s">
        <v>534</v>
      </c>
      <c r="B657" s="34">
        <v>1000001</v>
      </c>
    </row>
    <row r="658" spans="1:2" x14ac:dyDescent="0.25">
      <c r="A658" s="33" t="s">
        <v>564</v>
      </c>
      <c r="B658" s="34">
        <v>100001</v>
      </c>
    </row>
    <row r="659" spans="1:2" x14ac:dyDescent="0.25">
      <c r="A659" s="33" t="s">
        <v>254</v>
      </c>
      <c r="B659" s="34">
        <v>100001</v>
      </c>
    </row>
    <row r="660" spans="1:2" x14ac:dyDescent="0.25">
      <c r="A660" s="33" t="s">
        <v>736</v>
      </c>
      <c r="B660" s="34">
        <v>100001</v>
      </c>
    </row>
    <row r="661" spans="1:2" x14ac:dyDescent="0.25">
      <c r="A661" s="33" t="s">
        <v>454</v>
      </c>
      <c r="B661" s="34">
        <v>100001</v>
      </c>
    </row>
    <row r="662" spans="1:2" x14ac:dyDescent="0.25">
      <c r="A662" s="33" t="s">
        <v>81</v>
      </c>
      <c r="B662" s="34">
        <v>50001</v>
      </c>
    </row>
    <row r="663" spans="1:2" x14ac:dyDescent="0.25">
      <c r="A663" s="33" t="s">
        <v>35</v>
      </c>
      <c r="B663" s="34">
        <v>1000001</v>
      </c>
    </row>
    <row r="664" spans="1:2" x14ac:dyDescent="0.25">
      <c r="A664" s="33" t="s">
        <v>172</v>
      </c>
      <c r="B664" s="34">
        <v>100001</v>
      </c>
    </row>
    <row r="665" spans="1:2" x14ac:dyDescent="0.25">
      <c r="A665" s="33" t="s">
        <v>430</v>
      </c>
      <c r="B665" s="34">
        <v>150000</v>
      </c>
    </row>
    <row r="666" spans="1:2" x14ac:dyDescent="0.25">
      <c r="A666" s="33" t="s">
        <v>707</v>
      </c>
      <c r="B666" s="34">
        <v>168001</v>
      </c>
    </row>
    <row r="667" spans="1:2" x14ac:dyDescent="0.25">
      <c r="A667" s="33" t="s">
        <v>339</v>
      </c>
      <c r="B667" s="34">
        <v>250001</v>
      </c>
    </row>
    <row r="668" spans="1:2" x14ac:dyDescent="0.25">
      <c r="A668" s="33" t="s">
        <v>760</v>
      </c>
      <c r="B668" s="34">
        <v>100001</v>
      </c>
    </row>
    <row r="669" spans="1:2" x14ac:dyDescent="0.25">
      <c r="A669" s="33" t="s">
        <v>101</v>
      </c>
      <c r="B669" s="34">
        <v>250001</v>
      </c>
    </row>
    <row r="670" spans="1:2" x14ac:dyDescent="0.25">
      <c r="A670" s="33" t="s">
        <v>504</v>
      </c>
      <c r="B670" s="34">
        <v>200001</v>
      </c>
    </row>
    <row r="671" spans="1:2" x14ac:dyDescent="0.25">
      <c r="A671" s="33" t="s">
        <v>222</v>
      </c>
      <c r="B671" s="34">
        <v>1000001</v>
      </c>
    </row>
    <row r="672" spans="1:2" x14ac:dyDescent="0.25">
      <c r="A672" s="33" t="s">
        <v>43</v>
      </c>
      <c r="B672" s="34">
        <v>200001</v>
      </c>
    </row>
    <row r="673" spans="1:2" x14ac:dyDescent="0.25">
      <c r="A673" s="33" t="s">
        <v>523</v>
      </c>
      <c r="B673" s="34">
        <v>100001</v>
      </c>
    </row>
    <row r="674" spans="1:2" x14ac:dyDescent="0.25">
      <c r="A674" s="33" t="s">
        <v>455</v>
      </c>
      <c r="B674" s="34">
        <v>100001</v>
      </c>
    </row>
    <row r="675" spans="1:2" x14ac:dyDescent="0.25">
      <c r="A675" s="33" t="s">
        <v>519</v>
      </c>
      <c r="B675" s="34">
        <v>800001</v>
      </c>
    </row>
    <row r="676" spans="1:2" x14ac:dyDescent="0.25">
      <c r="A676" s="33" t="s">
        <v>499</v>
      </c>
      <c r="B676" s="34">
        <v>200001</v>
      </c>
    </row>
    <row r="677" spans="1:2" x14ac:dyDescent="0.25">
      <c r="A677" s="33" t="s">
        <v>202</v>
      </c>
      <c r="B677" s="34">
        <v>100001</v>
      </c>
    </row>
    <row r="678" spans="1:2" x14ac:dyDescent="0.25">
      <c r="A678" s="33" t="s">
        <v>257</v>
      </c>
      <c r="B678" s="34">
        <v>200001</v>
      </c>
    </row>
    <row r="679" spans="1:2" x14ac:dyDescent="0.25">
      <c r="A679" s="33" t="s">
        <v>720</v>
      </c>
      <c r="B679" s="34">
        <v>200001</v>
      </c>
    </row>
    <row r="680" spans="1:2" x14ac:dyDescent="0.25">
      <c r="A680" s="33" t="s">
        <v>848</v>
      </c>
      <c r="B680" s="34">
        <v>200001</v>
      </c>
    </row>
    <row r="681" spans="1:2" x14ac:dyDescent="0.25">
      <c r="A681" s="33" t="s">
        <v>342</v>
      </c>
      <c r="B681" s="34">
        <v>100001</v>
      </c>
    </row>
    <row r="682" spans="1:2" x14ac:dyDescent="0.25">
      <c r="A682" s="33" t="s">
        <v>238</v>
      </c>
      <c r="B682" s="34">
        <v>200001</v>
      </c>
    </row>
    <row r="683" spans="1:2" x14ac:dyDescent="0.25">
      <c r="A683" s="33" t="s">
        <v>536</v>
      </c>
      <c r="B683" s="34">
        <v>200001</v>
      </c>
    </row>
    <row r="684" spans="1:2" x14ac:dyDescent="0.25">
      <c r="A684" s="33" t="s">
        <v>637</v>
      </c>
      <c r="B684" s="34">
        <v>200000</v>
      </c>
    </row>
    <row r="685" spans="1:2" x14ac:dyDescent="0.25">
      <c r="A685" s="33" t="s">
        <v>773</v>
      </c>
      <c r="B685" s="34">
        <v>100000</v>
      </c>
    </row>
    <row r="686" spans="1:2" x14ac:dyDescent="0.25">
      <c r="A686" s="33" t="s">
        <v>630</v>
      </c>
      <c r="B686" s="34">
        <v>300001</v>
      </c>
    </row>
    <row r="687" spans="1:2" x14ac:dyDescent="0.25">
      <c r="A687" s="33" t="s">
        <v>368</v>
      </c>
      <c r="B687" s="34">
        <v>500001</v>
      </c>
    </row>
    <row r="688" spans="1:2" x14ac:dyDescent="0.25">
      <c r="A688" s="33" t="s">
        <v>584</v>
      </c>
      <c r="B688" s="34">
        <v>500001</v>
      </c>
    </row>
    <row r="689" spans="1:2" x14ac:dyDescent="0.25">
      <c r="A689" s="33" t="s">
        <v>609</v>
      </c>
      <c r="B689" s="34">
        <v>100001</v>
      </c>
    </row>
    <row r="690" spans="1:2" x14ac:dyDescent="0.25">
      <c r="A690" s="33" t="s">
        <v>143</v>
      </c>
      <c r="B690" s="34">
        <v>100001</v>
      </c>
    </row>
    <row r="691" spans="1:2" x14ac:dyDescent="0.25">
      <c r="A691" s="33" t="s">
        <v>59</v>
      </c>
      <c r="B691" s="34">
        <v>50001</v>
      </c>
    </row>
    <row r="692" spans="1:2" x14ac:dyDescent="0.25">
      <c r="A692" s="33" t="s">
        <v>575</v>
      </c>
      <c r="B692" s="34">
        <v>3000001</v>
      </c>
    </row>
    <row r="693" spans="1:2" x14ac:dyDescent="0.25">
      <c r="A693" s="33" t="s">
        <v>397</v>
      </c>
      <c r="B693" s="34">
        <v>600001</v>
      </c>
    </row>
    <row r="694" spans="1:2" x14ac:dyDescent="0.25">
      <c r="A694" s="33" t="s">
        <v>329</v>
      </c>
      <c r="B694" s="34">
        <v>100001</v>
      </c>
    </row>
    <row r="695" spans="1:2" x14ac:dyDescent="0.25">
      <c r="A695" s="33" t="s">
        <v>506</v>
      </c>
      <c r="B695" s="34">
        <v>1000001</v>
      </c>
    </row>
    <row r="696" spans="1:2" x14ac:dyDescent="0.25">
      <c r="A696" s="33" t="s">
        <v>293</v>
      </c>
      <c r="B696" s="34">
        <v>100001</v>
      </c>
    </row>
    <row r="697" spans="1:2" x14ac:dyDescent="0.25">
      <c r="A697" s="33" t="s">
        <v>352</v>
      </c>
      <c r="B697" s="34">
        <v>100001</v>
      </c>
    </row>
    <row r="698" spans="1:2" x14ac:dyDescent="0.25">
      <c r="A698" s="33" t="s">
        <v>353</v>
      </c>
      <c r="B698" s="34">
        <v>100001</v>
      </c>
    </row>
    <row r="699" spans="1:2" x14ac:dyDescent="0.25">
      <c r="A699" s="33" t="s">
        <v>356</v>
      </c>
      <c r="B699" s="34">
        <v>100001</v>
      </c>
    </row>
    <row r="700" spans="1:2" x14ac:dyDescent="0.25">
      <c r="A700" s="33" t="s">
        <v>355</v>
      </c>
      <c r="B700" s="34">
        <v>100001</v>
      </c>
    </row>
    <row r="701" spans="1:2" x14ac:dyDescent="0.25">
      <c r="A701" s="33" t="s">
        <v>354</v>
      </c>
      <c r="B701" s="34">
        <v>100001</v>
      </c>
    </row>
    <row r="702" spans="1:2" x14ac:dyDescent="0.25">
      <c r="A702" s="33" t="s">
        <v>548</v>
      </c>
      <c r="B702" s="34">
        <v>200001</v>
      </c>
    </row>
    <row r="703" spans="1:2" x14ac:dyDescent="0.25">
      <c r="A703" s="33" t="s">
        <v>731</v>
      </c>
      <c r="B703" s="34">
        <v>300001</v>
      </c>
    </row>
    <row r="704" spans="1:2" x14ac:dyDescent="0.25">
      <c r="A704" s="33" t="s">
        <v>580</v>
      </c>
      <c r="B704" s="34">
        <v>125000</v>
      </c>
    </row>
    <row r="705" spans="1:2" x14ac:dyDescent="0.25">
      <c r="A705" s="33" t="s">
        <v>375</v>
      </c>
      <c r="B705" s="34">
        <v>1000001</v>
      </c>
    </row>
    <row r="706" spans="1:2" x14ac:dyDescent="0.25">
      <c r="A706" s="33" t="s">
        <v>375</v>
      </c>
      <c r="B706" s="34">
        <v>1500001</v>
      </c>
    </row>
    <row r="707" spans="1:2" x14ac:dyDescent="0.25">
      <c r="A707" s="33" t="s">
        <v>120</v>
      </c>
      <c r="B707" s="34">
        <v>100001</v>
      </c>
    </row>
    <row r="708" spans="1:2" x14ac:dyDescent="0.25">
      <c r="A708" s="33" t="s">
        <v>796</v>
      </c>
      <c r="B708" s="34">
        <v>300001</v>
      </c>
    </row>
    <row r="709" spans="1:2" x14ac:dyDescent="0.25">
      <c r="A709" s="33" t="s">
        <v>511</v>
      </c>
      <c r="B709" s="34">
        <v>200001</v>
      </c>
    </row>
    <row r="710" spans="1:2" x14ac:dyDescent="0.25">
      <c r="A710" s="33" t="s">
        <v>715</v>
      </c>
      <c r="B710" s="34">
        <v>2400001</v>
      </c>
    </row>
    <row r="711" spans="1:2" x14ac:dyDescent="0.25">
      <c r="A711" s="33" t="s">
        <v>108</v>
      </c>
      <c r="B711" s="34">
        <v>500001</v>
      </c>
    </row>
    <row r="712" spans="1:2" x14ac:dyDescent="0.25">
      <c r="A712" s="33" t="s">
        <v>535</v>
      </c>
      <c r="B712" s="34">
        <v>100001</v>
      </c>
    </row>
    <row r="713" spans="1:2" x14ac:dyDescent="0.25">
      <c r="A713" s="33" t="s">
        <v>72</v>
      </c>
      <c r="B713" s="34">
        <v>200001</v>
      </c>
    </row>
    <row r="714" spans="1:2" x14ac:dyDescent="0.25">
      <c r="A714" s="33" t="s">
        <v>540</v>
      </c>
      <c r="B714" s="34">
        <v>200001</v>
      </c>
    </row>
    <row r="715" spans="1:2" x14ac:dyDescent="0.25">
      <c r="A715" s="33" t="s">
        <v>542</v>
      </c>
      <c r="B715" s="34">
        <v>200001</v>
      </c>
    </row>
    <row r="716" spans="1:2" x14ac:dyDescent="0.25">
      <c r="A716" s="33" t="s">
        <v>849</v>
      </c>
      <c r="B716" s="34">
        <f>80001+80001</f>
        <v>160002</v>
      </c>
    </row>
    <row r="717" spans="1:2" x14ac:dyDescent="0.25">
      <c r="A717" s="30" t="s">
        <v>51</v>
      </c>
      <c r="B717" s="31">
        <v>100001</v>
      </c>
    </row>
    <row r="718" spans="1:2" x14ac:dyDescent="0.25">
      <c r="A718" s="33" t="s">
        <v>19</v>
      </c>
      <c r="B718" s="34">
        <v>400001</v>
      </c>
    </row>
    <row r="719" spans="1:2" x14ac:dyDescent="0.25">
      <c r="A719" s="33" t="s">
        <v>756</v>
      </c>
      <c r="B719" s="34">
        <v>300001</v>
      </c>
    </row>
    <row r="720" spans="1:2" x14ac:dyDescent="0.25">
      <c r="A720" s="33" t="s">
        <v>682</v>
      </c>
      <c r="B720" s="34">
        <v>100001</v>
      </c>
    </row>
    <row r="721" spans="1:2" x14ac:dyDescent="0.25">
      <c r="A721" s="33" t="s">
        <v>413</v>
      </c>
      <c r="B721" s="34">
        <v>200001</v>
      </c>
    </row>
    <row r="722" spans="1:2" x14ac:dyDescent="0.25">
      <c r="A722" s="33" t="s">
        <v>554</v>
      </c>
      <c r="B722" s="34">
        <v>100001</v>
      </c>
    </row>
    <row r="723" spans="1:2" x14ac:dyDescent="0.25">
      <c r="A723" s="33" t="s">
        <v>520</v>
      </c>
      <c r="B723" s="34">
        <v>100001</v>
      </c>
    </row>
    <row r="724" spans="1:2" x14ac:dyDescent="0.25">
      <c r="A724" s="33" t="s">
        <v>684</v>
      </c>
      <c r="B724" s="34">
        <v>250001</v>
      </c>
    </row>
    <row r="725" spans="1:2" x14ac:dyDescent="0.25">
      <c r="A725" s="33" t="s">
        <v>308</v>
      </c>
      <c r="B725" s="34">
        <v>200001</v>
      </c>
    </row>
    <row r="726" spans="1:2" x14ac:dyDescent="0.25">
      <c r="A726" s="33" t="s">
        <v>417</v>
      </c>
      <c r="B726" s="34">
        <v>100001</v>
      </c>
    </row>
    <row r="727" spans="1:2" x14ac:dyDescent="0.25">
      <c r="A727" s="33" t="s">
        <v>530</v>
      </c>
      <c r="B727" s="34">
        <v>1000001</v>
      </c>
    </row>
    <row r="728" spans="1:2" x14ac:dyDescent="0.25">
      <c r="A728" s="33" t="s">
        <v>443</v>
      </c>
      <c r="B728" s="34">
        <v>500000</v>
      </c>
    </row>
    <row r="729" spans="1:2" x14ac:dyDescent="0.25">
      <c r="A729" s="33" t="s">
        <v>138</v>
      </c>
      <c r="B729" s="34">
        <v>100001</v>
      </c>
    </row>
    <row r="730" spans="1:2" x14ac:dyDescent="0.25">
      <c r="A730" s="33" t="s">
        <v>334</v>
      </c>
      <c r="B730" s="34">
        <v>100001</v>
      </c>
    </row>
    <row r="731" spans="1:2" x14ac:dyDescent="0.25">
      <c r="A731" s="33" t="s">
        <v>132</v>
      </c>
      <c r="B731" s="34">
        <v>100001</v>
      </c>
    </row>
    <row r="732" spans="1:2" x14ac:dyDescent="0.25">
      <c r="A732" s="33" t="s">
        <v>755</v>
      </c>
      <c r="B732" s="34">
        <v>200000</v>
      </c>
    </row>
    <row r="733" spans="1:2" x14ac:dyDescent="0.25">
      <c r="A733" s="33" t="s">
        <v>754</v>
      </c>
      <c r="B733" s="34">
        <v>500001</v>
      </c>
    </row>
    <row r="734" spans="1:2" x14ac:dyDescent="0.25">
      <c r="A734" s="33" t="s">
        <v>850</v>
      </c>
      <c r="B734" s="34">
        <f>10000+10000</f>
        <v>20000</v>
      </c>
    </row>
    <row r="735" spans="1:2" x14ac:dyDescent="0.25">
      <c r="A735" s="33" t="s">
        <v>319</v>
      </c>
      <c r="B735" s="34">
        <v>200001</v>
      </c>
    </row>
    <row r="736" spans="1:2" x14ac:dyDescent="0.25">
      <c r="A736" s="33" t="s">
        <v>111</v>
      </c>
      <c r="B736" s="34">
        <v>150001</v>
      </c>
    </row>
    <row r="737" spans="1:3" x14ac:dyDescent="0.25">
      <c r="A737" s="33" t="s">
        <v>518</v>
      </c>
      <c r="B737" s="34">
        <v>500000</v>
      </c>
    </row>
    <row r="738" spans="1:3" x14ac:dyDescent="0.25">
      <c r="A738" s="33" t="s">
        <v>283</v>
      </c>
      <c r="B738" s="34">
        <v>200001</v>
      </c>
    </row>
    <row r="739" spans="1:3" x14ac:dyDescent="0.25">
      <c r="A739" s="33" t="s">
        <v>406</v>
      </c>
      <c r="B739" s="34">
        <v>100001</v>
      </c>
    </row>
    <row r="740" spans="1:3" x14ac:dyDescent="0.25">
      <c r="A740" s="33" t="s">
        <v>100</v>
      </c>
      <c r="B740" s="34">
        <v>150000</v>
      </c>
    </row>
    <row r="741" spans="1:3" x14ac:dyDescent="0.25">
      <c r="A741" s="33" t="s">
        <v>306</v>
      </c>
      <c r="B741" s="34">
        <v>300001</v>
      </c>
    </row>
    <row r="742" spans="1:3" x14ac:dyDescent="0.25">
      <c r="A742" s="33" t="s">
        <v>300</v>
      </c>
      <c r="B742" s="34">
        <v>100001</v>
      </c>
    </row>
    <row r="743" spans="1:3" x14ac:dyDescent="0.25">
      <c r="A743" s="33" t="s">
        <v>207</v>
      </c>
      <c r="B743" s="34">
        <v>100001</v>
      </c>
    </row>
    <row r="744" spans="1:3" x14ac:dyDescent="0.25">
      <c r="A744" s="33" t="s">
        <v>412</v>
      </c>
      <c r="B744" s="34">
        <v>250001</v>
      </c>
    </row>
    <row r="745" spans="1:3" x14ac:dyDescent="0.25">
      <c r="A745" s="33" t="s">
        <v>284</v>
      </c>
      <c r="B745" s="34">
        <v>200001</v>
      </c>
    </row>
    <row r="746" spans="1:3" x14ac:dyDescent="0.25">
      <c r="A746" s="33" t="s">
        <v>737</v>
      </c>
      <c r="B746" s="34">
        <v>1000001</v>
      </c>
    </row>
    <row r="747" spans="1:3" x14ac:dyDescent="0.25">
      <c r="A747" s="33" t="s">
        <v>758</v>
      </c>
      <c r="B747" s="34">
        <v>1000001</v>
      </c>
      <c r="C747" s="34"/>
    </row>
    <row r="748" spans="1:3" x14ac:dyDescent="0.25">
      <c r="A748" s="33" t="s">
        <v>256</v>
      </c>
      <c r="B748" s="34">
        <v>500000</v>
      </c>
    </row>
    <row r="749" spans="1:3" x14ac:dyDescent="0.25">
      <c r="A749" s="33" t="s">
        <v>296</v>
      </c>
      <c r="B749" s="34">
        <v>150001</v>
      </c>
    </row>
    <row r="750" spans="1:3" x14ac:dyDescent="0.25">
      <c r="A750" s="33" t="s">
        <v>56</v>
      </c>
      <c r="B750" s="34">
        <v>200001</v>
      </c>
    </row>
    <row r="751" spans="1:3" x14ac:dyDescent="0.25">
      <c r="A751" s="33" t="s">
        <v>223</v>
      </c>
      <c r="B751" s="34">
        <v>100001</v>
      </c>
    </row>
    <row r="752" spans="1:3" x14ac:dyDescent="0.25">
      <c r="A752" s="33" t="s">
        <v>657</v>
      </c>
      <c r="B752" s="34">
        <v>250001</v>
      </c>
    </row>
    <row r="753" spans="1:2" x14ac:dyDescent="0.25">
      <c r="A753" s="33" t="s">
        <v>851</v>
      </c>
      <c r="B753" s="34">
        <f>120001+200001</f>
        <v>320002</v>
      </c>
    </row>
    <row r="754" spans="1:2" x14ac:dyDescent="0.25">
      <c r="A754" s="33" t="s">
        <v>204</v>
      </c>
      <c r="B754" s="34">
        <v>100001</v>
      </c>
    </row>
    <row r="755" spans="1:2" x14ac:dyDescent="0.25">
      <c r="A755" s="33" t="s">
        <v>716</v>
      </c>
      <c r="B755" s="34">
        <v>100001</v>
      </c>
    </row>
    <row r="756" spans="1:2" x14ac:dyDescent="0.25">
      <c r="A756" s="33" t="s">
        <v>420</v>
      </c>
      <c r="B756" s="34">
        <v>500001</v>
      </c>
    </row>
    <row r="757" spans="1:2" x14ac:dyDescent="0.25">
      <c r="A757" s="33" t="s">
        <v>664</v>
      </c>
      <c r="B757" s="34">
        <v>100001</v>
      </c>
    </row>
    <row r="758" spans="1:2" x14ac:dyDescent="0.25">
      <c r="A758" s="33" t="s">
        <v>590</v>
      </c>
      <c r="B758" s="34">
        <v>100001</v>
      </c>
    </row>
    <row r="759" spans="1:2" x14ac:dyDescent="0.25">
      <c r="A759" s="33" t="s">
        <v>721</v>
      </c>
      <c r="B759" s="34">
        <v>100000</v>
      </c>
    </row>
    <row r="760" spans="1:2" x14ac:dyDescent="0.25">
      <c r="A760" s="33" t="s">
        <v>186</v>
      </c>
      <c r="B760" s="34">
        <v>200001</v>
      </c>
    </row>
    <row r="761" spans="1:2" x14ac:dyDescent="0.25">
      <c r="A761" s="33" t="s">
        <v>608</v>
      </c>
      <c r="B761" s="34">
        <v>300001</v>
      </c>
    </row>
    <row r="762" spans="1:2" x14ac:dyDescent="0.25">
      <c r="A762" s="33" t="s">
        <v>99</v>
      </c>
      <c r="B762" s="34">
        <v>100001</v>
      </c>
    </row>
    <row r="763" spans="1:2" x14ac:dyDescent="0.25">
      <c r="A763" s="33" t="s">
        <v>226</v>
      </c>
      <c r="B763" s="34">
        <v>125001</v>
      </c>
    </row>
    <row r="764" spans="1:2" x14ac:dyDescent="0.25">
      <c r="A764" s="33" t="s">
        <v>18</v>
      </c>
      <c r="B764" s="34">
        <v>200001</v>
      </c>
    </row>
    <row r="765" spans="1:2" x14ac:dyDescent="0.25">
      <c r="A765" s="33" t="s">
        <v>436</v>
      </c>
      <c r="B765" s="34">
        <v>1000001</v>
      </c>
    </row>
    <row r="766" spans="1:2" x14ac:dyDescent="0.25">
      <c r="A766" s="33" t="s">
        <v>461</v>
      </c>
      <c r="B766" s="34">
        <v>100001</v>
      </c>
    </row>
    <row r="767" spans="1:2" x14ac:dyDescent="0.25">
      <c r="A767" s="33" t="s">
        <v>190</v>
      </c>
      <c r="B767" s="34">
        <v>100001</v>
      </c>
    </row>
    <row r="768" spans="1:2" x14ac:dyDescent="0.25">
      <c r="A768" s="33" t="s">
        <v>690</v>
      </c>
      <c r="B768" s="34">
        <v>500001</v>
      </c>
    </row>
    <row r="769" spans="1:2" x14ac:dyDescent="0.25">
      <c r="A769" s="33" t="s">
        <v>651</v>
      </c>
      <c r="B769" s="34">
        <v>100001</v>
      </c>
    </row>
    <row r="770" spans="1:2" x14ac:dyDescent="0.25">
      <c r="A770" s="33" t="s">
        <v>852</v>
      </c>
      <c r="B770" s="34">
        <f>200001+200001+100001</f>
        <v>500003</v>
      </c>
    </row>
    <row r="771" spans="1:2" x14ac:dyDescent="0.25">
      <c r="A771" s="33" t="s">
        <v>199</v>
      </c>
      <c r="B771" s="34">
        <v>100001</v>
      </c>
    </row>
    <row r="772" spans="1:2" x14ac:dyDescent="0.25">
      <c r="A772" s="33" t="s">
        <v>392</v>
      </c>
      <c r="B772" s="34">
        <v>100001</v>
      </c>
    </row>
    <row r="773" spans="1:2" x14ac:dyDescent="0.25">
      <c r="A773" s="33" t="s">
        <v>94</v>
      </c>
      <c r="B773" s="34">
        <v>20001</v>
      </c>
    </row>
    <row r="774" spans="1:2" x14ac:dyDescent="0.25">
      <c r="A774" s="33" t="s">
        <v>671</v>
      </c>
      <c r="B774" s="34">
        <v>250000</v>
      </c>
    </row>
    <row r="775" spans="1:2" x14ac:dyDescent="0.25">
      <c r="A775" s="33" t="s">
        <v>459</v>
      </c>
      <c r="B775" s="34">
        <v>300001</v>
      </c>
    </row>
    <row r="776" spans="1:2" x14ac:dyDescent="0.25">
      <c r="A776" s="33" t="s">
        <v>388</v>
      </c>
      <c r="B776" s="34">
        <v>1000001</v>
      </c>
    </row>
    <row r="777" spans="1:2" x14ac:dyDescent="0.25">
      <c r="A777" s="33" t="s">
        <v>771</v>
      </c>
      <c r="B777" s="34">
        <v>100001</v>
      </c>
    </row>
    <row r="778" spans="1:2" x14ac:dyDescent="0.25">
      <c r="A778" s="33" t="s">
        <v>652</v>
      </c>
      <c r="B778" s="34">
        <v>100001</v>
      </c>
    </row>
    <row r="779" spans="1:2" x14ac:dyDescent="0.25">
      <c r="A779" s="33" t="s">
        <v>550</v>
      </c>
      <c r="B779" s="34">
        <v>250001</v>
      </c>
    </row>
    <row r="780" spans="1:2" x14ac:dyDescent="0.25">
      <c r="A780" s="33" t="s">
        <v>853</v>
      </c>
      <c r="B780" s="34">
        <f>1000001+100001</f>
        <v>1100002</v>
      </c>
    </row>
    <row r="781" spans="1:2" x14ac:dyDescent="0.25">
      <c r="A781" s="33" t="s">
        <v>266</v>
      </c>
      <c r="B781" s="34">
        <v>100001</v>
      </c>
    </row>
    <row r="782" spans="1:2" x14ac:dyDescent="0.25">
      <c r="A782" s="33" t="s">
        <v>727</v>
      </c>
      <c r="B782" s="34">
        <v>200000</v>
      </c>
    </row>
    <row r="783" spans="1:2" x14ac:dyDescent="0.25">
      <c r="A783" s="33" t="s">
        <v>854</v>
      </c>
      <c r="B783" s="34">
        <f>10001+10001</f>
        <v>20002</v>
      </c>
    </row>
    <row r="784" spans="1:2" x14ac:dyDescent="0.25">
      <c r="A784" s="33" t="s">
        <v>268</v>
      </c>
      <c r="B784" s="34">
        <v>200001</v>
      </c>
    </row>
    <row r="785" spans="2:2" x14ac:dyDescent="0.25">
      <c r="B785" s="35">
        <f>SUM(B1:B784)</f>
        <v>272089162</v>
      </c>
    </row>
    <row r="786" spans="2:2" x14ac:dyDescent="0.25">
      <c r="B786" s="3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0"/>
  <sheetViews>
    <sheetView showGridLines="0" tabSelected="1" topLeftCell="D115" zoomScale="90" zoomScaleNormal="90" workbookViewId="0">
      <selection activeCell="G122" sqref="G122"/>
    </sheetView>
  </sheetViews>
  <sheetFormatPr defaultColWidth="8.85546875" defaultRowHeight="15.2" customHeight="1" x14ac:dyDescent="0.25"/>
  <cols>
    <col min="1" max="1" width="29.85546875" style="2" customWidth="1"/>
    <col min="2" max="2" width="9.85546875" style="2" customWidth="1"/>
    <col min="3" max="3" width="1.7109375" style="2" customWidth="1"/>
    <col min="4" max="4" width="29.85546875" style="2" customWidth="1"/>
    <col min="5" max="5" width="9.85546875" style="2" customWidth="1"/>
    <col min="6" max="6" width="1.7109375" style="2" customWidth="1"/>
    <col min="7" max="7" width="29.85546875" style="2" customWidth="1"/>
    <col min="8" max="8" width="9.85546875" style="2" customWidth="1"/>
    <col min="9" max="9" width="1.7109375" style="2" customWidth="1"/>
    <col min="10" max="10" width="29.85546875" style="2" customWidth="1"/>
    <col min="11" max="11" width="9.85546875" style="2" customWidth="1"/>
    <col min="12" max="12" width="1.7109375" style="2" customWidth="1"/>
    <col min="13" max="13" width="29.85546875" style="2" customWidth="1"/>
    <col min="14" max="14" width="9.85546875" style="2" customWidth="1"/>
    <col min="15" max="15" width="1.7109375" style="2" customWidth="1"/>
    <col min="16" max="16" width="29.85546875" style="2" customWidth="1"/>
    <col min="17" max="17" width="9.85546875" style="2" customWidth="1"/>
    <col min="18" max="253" width="8.85546875" style="2"/>
    <col min="254" max="254" width="16.7109375" style="2" customWidth="1"/>
    <col min="255" max="255" width="8.85546875" style="2" customWidth="1"/>
    <col min="256" max="256" width="1.7109375" style="2" customWidth="1"/>
    <col min="257" max="257" width="16.7109375" style="2" customWidth="1"/>
    <col min="258" max="258" width="8.85546875" style="2" customWidth="1"/>
    <col min="259" max="259" width="1.7109375" style="2" customWidth="1"/>
    <col min="260" max="260" width="16.7109375" style="2" customWidth="1"/>
    <col min="261" max="261" width="8.85546875" style="2" customWidth="1"/>
    <col min="262" max="262" width="1.7109375" style="2" customWidth="1"/>
    <col min="263" max="263" width="16.7109375" style="2" customWidth="1"/>
    <col min="264" max="264" width="8.85546875" style="2" customWidth="1"/>
    <col min="265" max="265" width="1.7109375" style="2" customWidth="1"/>
    <col min="266" max="266" width="16.7109375" style="2" customWidth="1"/>
    <col min="267" max="267" width="8.85546875" style="2" customWidth="1"/>
    <col min="268" max="268" width="1.7109375" style="2" customWidth="1"/>
    <col min="269" max="269" width="16.7109375" style="2" customWidth="1"/>
    <col min="270" max="270" width="9.28515625" style="2" customWidth="1"/>
    <col min="271" max="271" width="12" style="2" customWidth="1"/>
    <col min="272" max="509" width="8.85546875" style="2"/>
    <col min="510" max="510" width="16.7109375" style="2" customWidth="1"/>
    <col min="511" max="511" width="8.85546875" style="2" customWidth="1"/>
    <col min="512" max="512" width="1.7109375" style="2" customWidth="1"/>
    <col min="513" max="513" width="16.7109375" style="2" customWidth="1"/>
    <col min="514" max="514" width="8.85546875" style="2" customWidth="1"/>
    <col min="515" max="515" width="1.7109375" style="2" customWidth="1"/>
    <col min="516" max="516" width="16.7109375" style="2" customWidth="1"/>
    <col min="517" max="517" width="8.85546875" style="2" customWidth="1"/>
    <col min="518" max="518" width="1.7109375" style="2" customWidth="1"/>
    <col min="519" max="519" width="16.7109375" style="2" customWidth="1"/>
    <col min="520" max="520" width="8.85546875" style="2" customWidth="1"/>
    <col min="521" max="521" width="1.7109375" style="2" customWidth="1"/>
    <col min="522" max="522" width="16.7109375" style="2" customWidth="1"/>
    <col min="523" max="523" width="8.85546875" style="2" customWidth="1"/>
    <col min="524" max="524" width="1.7109375" style="2" customWidth="1"/>
    <col min="525" max="525" width="16.7109375" style="2" customWidth="1"/>
    <col min="526" max="526" width="9.28515625" style="2" customWidth="1"/>
    <col min="527" max="527" width="12" style="2" customWidth="1"/>
    <col min="528" max="765" width="8.85546875" style="2"/>
    <col min="766" max="766" width="16.7109375" style="2" customWidth="1"/>
    <col min="767" max="767" width="8.85546875" style="2" customWidth="1"/>
    <col min="768" max="768" width="1.7109375" style="2" customWidth="1"/>
    <col min="769" max="769" width="16.7109375" style="2" customWidth="1"/>
    <col min="770" max="770" width="8.85546875" style="2" customWidth="1"/>
    <col min="771" max="771" width="1.7109375" style="2" customWidth="1"/>
    <col min="772" max="772" width="16.7109375" style="2" customWidth="1"/>
    <col min="773" max="773" width="8.85546875" style="2" customWidth="1"/>
    <col min="774" max="774" width="1.7109375" style="2" customWidth="1"/>
    <col min="775" max="775" width="16.7109375" style="2" customWidth="1"/>
    <col min="776" max="776" width="8.85546875" style="2" customWidth="1"/>
    <col min="777" max="777" width="1.7109375" style="2" customWidth="1"/>
    <col min="778" max="778" width="16.7109375" style="2" customWidth="1"/>
    <col min="779" max="779" width="8.85546875" style="2" customWidth="1"/>
    <col min="780" max="780" width="1.7109375" style="2" customWidth="1"/>
    <col min="781" max="781" width="16.7109375" style="2" customWidth="1"/>
    <col min="782" max="782" width="9.28515625" style="2" customWidth="1"/>
    <col min="783" max="783" width="12" style="2" customWidth="1"/>
    <col min="784" max="1021" width="8.85546875" style="2"/>
    <col min="1022" max="1022" width="16.7109375" style="2" customWidth="1"/>
    <col min="1023" max="1023" width="8.85546875" style="2" customWidth="1"/>
    <col min="1024" max="1024" width="1.7109375" style="2" customWidth="1"/>
    <col min="1025" max="1025" width="16.7109375" style="2" customWidth="1"/>
    <col min="1026" max="1026" width="8.85546875" style="2" customWidth="1"/>
    <col min="1027" max="1027" width="1.7109375" style="2" customWidth="1"/>
    <col min="1028" max="1028" width="16.7109375" style="2" customWidth="1"/>
    <col min="1029" max="1029" width="8.85546875" style="2" customWidth="1"/>
    <col min="1030" max="1030" width="1.7109375" style="2" customWidth="1"/>
    <col min="1031" max="1031" width="16.7109375" style="2" customWidth="1"/>
    <col min="1032" max="1032" width="8.85546875" style="2" customWidth="1"/>
    <col min="1033" max="1033" width="1.7109375" style="2" customWidth="1"/>
    <col min="1034" max="1034" width="16.7109375" style="2" customWidth="1"/>
    <col min="1035" max="1035" width="8.85546875" style="2" customWidth="1"/>
    <col min="1036" max="1036" width="1.7109375" style="2" customWidth="1"/>
    <col min="1037" max="1037" width="16.7109375" style="2" customWidth="1"/>
    <col min="1038" max="1038" width="9.28515625" style="2" customWidth="1"/>
    <col min="1039" max="1039" width="12" style="2" customWidth="1"/>
    <col min="1040" max="1277" width="8.85546875" style="2"/>
    <col min="1278" max="1278" width="16.7109375" style="2" customWidth="1"/>
    <col min="1279" max="1279" width="8.85546875" style="2" customWidth="1"/>
    <col min="1280" max="1280" width="1.7109375" style="2" customWidth="1"/>
    <col min="1281" max="1281" width="16.7109375" style="2" customWidth="1"/>
    <col min="1282" max="1282" width="8.85546875" style="2" customWidth="1"/>
    <col min="1283" max="1283" width="1.7109375" style="2" customWidth="1"/>
    <col min="1284" max="1284" width="16.7109375" style="2" customWidth="1"/>
    <col min="1285" max="1285" width="8.85546875" style="2" customWidth="1"/>
    <col min="1286" max="1286" width="1.7109375" style="2" customWidth="1"/>
    <col min="1287" max="1287" width="16.7109375" style="2" customWidth="1"/>
    <col min="1288" max="1288" width="8.85546875" style="2" customWidth="1"/>
    <col min="1289" max="1289" width="1.7109375" style="2" customWidth="1"/>
    <col min="1290" max="1290" width="16.7109375" style="2" customWidth="1"/>
    <col min="1291" max="1291" width="8.85546875" style="2" customWidth="1"/>
    <col min="1292" max="1292" width="1.7109375" style="2" customWidth="1"/>
    <col min="1293" max="1293" width="16.7109375" style="2" customWidth="1"/>
    <col min="1294" max="1294" width="9.28515625" style="2" customWidth="1"/>
    <col min="1295" max="1295" width="12" style="2" customWidth="1"/>
    <col min="1296" max="1533" width="8.85546875" style="2"/>
    <col min="1534" max="1534" width="16.7109375" style="2" customWidth="1"/>
    <col min="1535" max="1535" width="8.85546875" style="2" customWidth="1"/>
    <col min="1536" max="1536" width="1.7109375" style="2" customWidth="1"/>
    <col min="1537" max="1537" width="16.7109375" style="2" customWidth="1"/>
    <col min="1538" max="1538" width="8.85546875" style="2" customWidth="1"/>
    <col min="1539" max="1539" width="1.7109375" style="2" customWidth="1"/>
    <col min="1540" max="1540" width="16.7109375" style="2" customWidth="1"/>
    <col min="1541" max="1541" width="8.85546875" style="2" customWidth="1"/>
    <col min="1542" max="1542" width="1.7109375" style="2" customWidth="1"/>
    <col min="1543" max="1543" width="16.7109375" style="2" customWidth="1"/>
    <col min="1544" max="1544" width="8.85546875" style="2" customWidth="1"/>
    <col min="1545" max="1545" width="1.7109375" style="2" customWidth="1"/>
    <col min="1546" max="1546" width="16.7109375" style="2" customWidth="1"/>
    <col min="1547" max="1547" width="8.85546875" style="2" customWidth="1"/>
    <col min="1548" max="1548" width="1.7109375" style="2" customWidth="1"/>
    <col min="1549" max="1549" width="16.7109375" style="2" customWidth="1"/>
    <col min="1550" max="1550" width="9.28515625" style="2" customWidth="1"/>
    <col min="1551" max="1551" width="12" style="2" customWidth="1"/>
    <col min="1552" max="1789" width="8.85546875" style="2"/>
    <col min="1790" max="1790" width="16.7109375" style="2" customWidth="1"/>
    <col min="1791" max="1791" width="8.85546875" style="2" customWidth="1"/>
    <col min="1792" max="1792" width="1.7109375" style="2" customWidth="1"/>
    <col min="1793" max="1793" width="16.7109375" style="2" customWidth="1"/>
    <col min="1794" max="1794" width="8.85546875" style="2" customWidth="1"/>
    <col min="1795" max="1795" width="1.7109375" style="2" customWidth="1"/>
    <col min="1796" max="1796" width="16.7109375" style="2" customWidth="1"/>
    <col min="1797" max="1797" width="8.85546875" style="2" customWidth="1"/>
    <col min="1798" max="1798" width="1.7109375" style="2" customWidth="1"/>
    <col min="1799" max="1799" width="16.7109375" style="2" customWidth="1"/>
    <col min="1800" max="1800" width="8.85546875" style="2" customWidth="1"/>
    <col min="1801" max="1801" width="1.7109375" style="2" customWidth="1"/>
    <col min="1802" max="1802" width="16.7109375" style="2" customWidth="1"/>
    <col min="1803" max="1803" width="8.85546875" style="2" customWidth="1"/>
    <col min="1804" max="1804" width="1.7109375" style="2" customWidth="1"/>
    <col min="1805" max="1805" width="16.7109375" style="2" customWidth="1"/>
    <col min="1806" max="1806" width="9.28515625" style="2" customWidth="1"/>
    <col min="1807" max="1807" width="12" style="2" customWidth="1"/>
    <col min="1808" max="2045" width="8.85546875" style="2"/>
    <col min="2046" max="2046" width="16.7109375" style="2" customWidth="1"/>
    <col min="2047" max="2047" width="8.85546875" style="2" customWidth="1"/>
    <col min="2048" max="2048" width="1.7109375" style="2" customWidth="1"/>
    <col min="2049" max="2049" width="16.7109375" style="2" customWidth="1"/>
    <col min="2050" max="2050" width="8.85546875" style="2" customWidth="1"/>
    <col min="2051" max="2051" width="1.7109375" style="2" customWidth="1"/>
    <col min="2052" max="2052" width="16.7109375" style="2" customWidth="1"/>
    <col min="2053" max="2053" width="8.85546875" style="2" customWidth="1"/>
    <col min="2054" max="2054" width="1.7109375" style="2" customWidth="1"/>
    <col min="2055" max="2055" width="16.7109375" style="2" customWidth="1"/>
    <col min="2056" max="2056" width="8.85546875" style="2" customWidth="1"/>
    <col min="2057" max="2057" width="1.7109375" style="2" customWidth="1"/>
    <col min="2058" max="2058" width="16.7109375" style="2" customWidth="1"/>
    <col min="2059" max="2059" width="8.85546875" style="2" customWidth="1"/>
    <col min="2060" max="2060" width="1.7109375" style="2" customWidth="1"/>
    <col min="2061" max="2061" width="16.7109375" style="2" customWidth="1"/>
    <col min="2062" max="2062" width="9.28515625" style="2" customWidth="1"/>
    <col min="2063" max="2063" width="12" style="2" customWidth="1"/>
    <col min="2064" max="2301" width="8.85546875" style="2"/>
    <col min="2302" max="2302" width="16.7109375" style="2" customWidth="1"/>
    <col min="2303" max="2303" width="8.85546875" style="2" customWidth="1"/>
    <col min="2304" max="2304" width="1.7109375" style="2" customWidth="1"/>
    <col min="2305" max="2305" width="16.7109375" style="2" customWidth="1"/>
    <col min="2306" max="2306" width="8.85546875" style="2" customWidth="1"/>
    <col min="2307" max="2307" width="1.7109375" style="2" customWidth="1"/>
    <col min="2308" max="2308" width="16.7109375" style="2" customWidth="1"/>
    <col min="2309" max="2309" width="8.85546875" style="2" customWidth="1"/>
    <col min="2310" max="2310" width="1.7109375" style="2" customWidth="1"/>
    <col min="2311" max="2311" width="16.7109375" style="2" customWidth="1"/>
    <col min="2312" max="2312" width="8.85546875" style="2" customWidth="1"/>
    <col min="2313" max="2313" width="1.7109375" style="2" customWidth="1"/>
    <col min="2314" max="2314" width="16.7109375" style="2" customWidth="1"/>
    <col min="2315" max="2315" width="8.85546875" style="2" customWidth="1"/>
    <col min="2316" max="2316" width="1.7109375" style="2" customWidth="1"/>
    <col min="2317" max="2317" width="16.7109375" style="2" customWidth="1"/>
    <col min="2318" max="2318" width="9.28515625" style="2" customWidth="1"/>
    <col min="2319" max="2319" width="12" style="2" customWidth="1"/>
    <col min="2320" max="2557" width="8.85546875" style="2"/>
    <col min="2558" max="2558" width="16.7109375" style="2" customWidth="1"/>
    <col min="2559" max="2559" width="8.85546875" style="2" customWidth="1"/>
    <col min="2560" max="2560" width="1.7109375" style="2" customWidth="1"/>
    <col min="2561" max="2561" width="16.7109375" style="2" customWidth="1"/>
    <col min="2562" max="2562" width="8.85546875" style="2" customWidth="1"/>
    <col min="2563" max="2563" width="1.7109375" style="2" customWidth="1"/>
    <col min="2564" max="2564" width="16.7109375" style="2" customWidth="1"/>
    <col min="2565" max="2565" width="8.85546875" style="2" customWidth="1"/>
    <col min="2566" max="2566" width="1.7109375" style="2" customWidth="1"/>
    <col min="2567" max="2567" width="16.7109375" style="2" customWidth="1"/>
    <col min="2568" max="2568" width="8.85546875" style="2" customWidth="1"/>
    <col min="2569" max="2569" width="1.7109375" style="2" customWidth="1"/>
    <col min="2570" max="2570" width="16.7109375" style="2" customWidth="1"/>
    <col min="2571" max="2571" width="8.85546875" style="2" customWidth="1"/>
    <col min="2572" max="2572" width="1.7109375" style="2" customWidth="1"/>
    <col min="2573" max="2573" width="16.7109375" style="2" customWidth="1"/>
    <col min="2574" max="2574" width="9.28515625" style="2" customWidth="1"/>
    <col min="2575" max="2575" width="12" style="2" customWidth="1"/>
    <col min="2576" max="2813" width="8.85546875" style="2"/>
    <col min="2814" max="2814" width="16.7109375" style="2" customWidth="1"/>
    <col min="2815" max="2815" width="8.85546875" style="2" customWidth="1"/>
    <col min="2816" max="2816" width="1.7109375" style="2" customWidth="1"/>
    <col min="2817" max="2817" width="16.7109375" style="2" customWidth="1"/>
    <col min="2818" max="2818" width="8.85546875" style="2" customWidth="1"/>
    <col min="2819" max="2819" width="1.7109375" style="2" customWidth="1"/>
    <col min="2820" max="2820" width="16.7109375" style="2" customWidth="1"/>
    <col min="2821" max="2821" width="8.85546875" style="2" customWidth="1"/>
    <col min="2822" max="2822" width="1.7109375" style="2" customWidth="1"/>
    <col min="2823" max="2823" width="16.7109375" style="2" customWidth="1"/>
    <col min="2824" max="2824" width="8.85546875" style="2" customWidth="1"/>
    <col min="2825" max="2825" width="1.7109375" style="2" customWidth="1"/>
    <col min="2826" max="2826" width="16.7109375" style="2" customWidth="1"/>
    <col min="2827" max="2827" width="8.85546875" style="2" customWidth="1"/>
    <col min="2828" max="2828" width="1.7109375" style="2" customWidth="1"/>
    <col min="2829" max="2829" width="16.7109375" style="2" customWidth="1"/>
    <col min="2830" max="2830" width="9.28515625" style="2" customWidth="1"/>
    <col min="2831" max="2831" width="12" style="2" customWidth="1"/>
    <col min="2832" max="3069" width="8.85546875" style="2"/>
    <col min="3070" max="3070" width="16.7109375" style="2" customWidth="1"/>
    <col min="3071" max="3071" width="8.85546875" style="2" customWidth="1"/>
    <col min="3072" max="3072" width="1.7109375" style="2" customWidth="1"/>
    <col min="3073" max="3073" width="16.7109375" style="2" customWidth="1"/>
    <col min="3074" max="3074" width="8.85546875" style="2" customWidth="1"/>
    <col min="3075" max="3075" width="1.7109375" style="2" customWidth="1"/>
    <col min="3076" max="3076" width="16.7109375" style="2" customWidth="1"/>
    <col min="3077" max="3077" width="8.85546875" style="2" customWidth="1"/>
    <col min="3078" max="3078" width="1.7109375" style="2" customWidth="1"/>
    <col min="3079" max="3079" width="16.7109375" style="2" customWidth="1"/>
    <col min="3080" max="3080" width="8.85546875" style="2" customWidth="1"/>
    <col min="3081" max="3081" width="1.7109375" style="2" customWidth="1"/>
    <col min="3082" max="3082" width="16.7109375" style="2" customWidth="1"/>
    <col min="3083" max="3083" width="8.85546875" style="2" customWidth="1"/>
    <col min="3084" max="3084" width="1.7109375" style="2" customWidth="1"/>
    <col min="3085" max="3085" width="16.7109375" style="2" customWidth="1"/>
    <col min="3086" max="3086" width="9.28515625" style="2" customWidth="1"/>
    <col min="3087" max="3087" width="12" style="2" customWidth="1"/>
    <col min="3088" max="3325" width="8.85546875" style="2"/>
    <col min="3326" max="3326" width="16.7109375" style="2" customWidth="1"/>
    <col min="3327" max="3327" width="8.85546875" style="2" customWidth="1"/>
    <col min="3328" max="3328" width="1.7109375" style="2" customWidth="1"/>
    <col min="3329" max="3329" width="16.7109375" style="2" customWidth="1"/>
    <col min="3330" max="3330" width="8.85546875" style="2" customWidth="1"/>
    <col min="3331" max="3331" width="1.7109375" style="2" customWidth="1"/>
    <col min="3332" max="3332" width="16.7109375" style="2" customWidth="1"/>
    <col min="3333" max="3333" width="8.85546875" style="2" customWidth="1"/>
    <col min="3334" max="3334" width="1.7109375" style="2" customWidth="1"/>
    <col min="3335" max="3335" width="16.7109375" style="2" customWidth="1"/>
    <col min="3336" max="3336" width="8.85546875" style="2" customWidth="1"/>
    <col min="3337" max="3337" width="1.7109375" style="2" customWidth="1"/>
    <col min="3338" max="3338" width="16.7109375" style="2" customWidth="1"/>
    <col min="3339" max="3339" width="8.85546875" style="2" customWidth="1"/>
    <col min="3340" max="3340" width="1.7109375" style="2" customWidth="1"/>
    <col min="3341" max="3341" width="16.7109375" style="2" customWidth="1"/>
    <col min="3342" max="3342" width="9.28515625" style="2" customWidth="1"/>
    <col min="3343" max="3343" width="12" style="2" customWidth="1"/>
    <col min="3344" max="3581" width="8.85546875" style="2"/>
    <col min="3582" max="3582" width="16.7109375" style="2" customWidth="1"/>
    <col min="3583" max="3583" width="8.85546875" style="2" customWidth="1"/>
    <col min="3584" max="3584" width="1.7109375" style="2" customWidth="1"/>
    <col min="3585" max="3585" width="16.7109375" style="2" customWidth="1"/>
    <col min="3586" max="3586" width="8.85546875" style="2" customWidth="1"/>
    <col min="3587" max="3587" width="1.7109375" style="2" customWidth="1"/>
    <col min="3588" max="3588" width="16.7109375" style="2" customWidth="1"/>
    <col min="3589" max="3589" width="8.85546875" style="2" customWidth="1"/>
    <col min="3590" max="3590" width="1.7109375" style="2" customWidth="1"/>
    <col min="3591" max="3591" width="16.7109375" style="2" customWidth="1"/>
    <col min="3592" max="3592" width="8.85546875" style="2" customWidth="1"/>
    <col min="3593" max="3593" width="1.7109375" style="2" customWidth="1"/>
    <col min="3594" max="3594" width="16.7109375" style="2" customWidth="1"/>
    <col min="3595" max="3595" width="8.85546875" style="2" customWidth="1"/>
    <col min="3596" max="3596" width="1.7109375" style="2" customWidth="1"/>
    <col min="3597" max="3597" width="16.7109375" style="2" customWidth="1"/>
    <col min="3598" max="3598" width="9.28515625" style="2" customWidth="1"/>
    <col min="3599" max="3599" width="12" style="2" customWidth="1"/>
    <col min="3600" max="3837" width="8.85546875" style="2"/>
    <col min="3838" max="3838" width="16.7109375" style="2" customWidth="1"/>
    <col min="3839" max="3839" width="8.85546875" style="2" customWidth="1"/>
    <col min="3840" max="3840" width="1.7109375" style="2" customWidth="1"/>
    <col min="3841" max="3841" width="16.7109375" style="2" customWidth="1"/>
    <col min="3842" max="3842" width="8.85546875" style="2" customWidth="1"/>
    <col min="3843" max="3843" width="1.7109375" style="2" customWidth="1"/>
    <col min="3844" max="3844" width="16.7109375" style="2" customWidth="1"/>
    <col min="3845" max="3845" width="8.85546875" style="2" customWidth="1"/>
    <col min="3846" max="3846" width="1.7109375" style="2" customWidth="1"/>
    <col min="3847" max="3847" width="16.7109375" style="2" customWidth="1"/>
    <col min="3848" max="3848" width="8.85546875" style="2" customWidth="1"/>
    <col min="3849" max="3849" width="1.7109375" style="2" customWidth="1"/>
    <col min="3850" max="3850" width="16.7109375" style="2" customWidth="1"/>
    <col min="3851" max="3851" width="8.85546875" style="2" customWidth="1"/>
    <col min="3852" max="3852" width="1.7109375" style="2" customWidth="1"/>
    <col min="3853" max="3853" width="16.7109375" style="2" customWidth="1"/>
    <col min="3854" max="3854" width="9.28515625" style="2" customWidth="1"/>
    <col min="3855" max="3855" width="12" style="2" customWidth="1"/>
    <col min="3856" max="4093" width="8.85546875" style="2"/>
    <col min="4094" max="4094" width="16.7109375" style="2" customWidth="1"/>
    <col min="4095" max="4095" width="8.85546875" style="2" customWidth="1"/>
    <col min="4096" max="4096" width="1.7109375" style="2" customWidth="1"/>
    <col min="4097" max="4097" width="16.7109375" style="2" customWidth="1"/>
    <col min="4098" max="4098" width="8.85546875" style="2" customWidth="1"/>
    <col min="4099" max="4099" width="1.7109375" style="2" customWidth="1"/>
    <col min="4100" max="4100" width="16.7109375" style="2" customWidth="1"/>
    <col min="4101" max="4101" width="8.85546875" style="2" customWidth="1"/>
    <col min="4102" max="4102" width="1.7109375" style="2" customWidth="1"/>
    <col min="4103" max="4103" width="16.7109375" style="2" customWidth="1"/>
    <col min="4104" max="4104" width="8.85546875" style="2" customWidth="1"/>
    <col min="4105" max="4105" width="1.7109375" style="2" customWidth="1"/>
    <col min="4106" max="4106" width="16.7109375" style="2" customWidth="1"/>
    <col min="4107" max="4107" width="8.85546875" style="2" customWidth="1"/>
    <col min="4108" max="4108" width="1.7109375" style="2" customWidth="1"/>
    <col min="4109" max="4109" width="16.7109375" style="2" customWidth="1"/>
    <col min="4110" max="4110" width="9.28515625" style="2" customWidth="1"/>
    <col min="4111" max="4111" width="12" style="2" customWidth="1"/>
    <col min="4112" max="4349" width="8.85546875" style="2"/>
    <col min="4350" max="4350" width="16.7109375" style="2" customWidth="1"/>
    <col min="4351" max="4351" width="8.85546875" style="2" customWidth="1"/>
    <col min="4352" max="4352" width="1.7109375" style="2" customWidth="1"/>
    <col min="4353" max="4353" width="16.7109375" style="2" customWidth="1"/>
    <col min="4354" max="4354" width="8.85546875" style="2" customWidth="1"/>
    <col min="4355" max="4355" width="1.7109375" style="2" customWidth="1"/>
    <col min="4356" max="4356" width="16.7109375" style="2" customWidth="1"/>
    <col min="4357" max="4357" width="8.85546875" style="2" customWidth="1"/>
    <col min="4358" max="4358" width="1.7109375" style="2" customWidth="1"/>
    <col min="4359" max="4359" width="16.7109375" style="2" customWidth="1"/>
    <col min="4360" max="4360" width="8.85546875" style="2" customWidth="1"/>
    <col min="4361" max="4361" width="1.7109375" style="2" customWidth="1"/>
    <col min="4362" max="4362" width="16.7109375" style="2" customWidth="1"/>
    <col min="4363" max="4363" width="8.85546875" style="2" customWidth="1"/>
    <col min="4364" max="4364" width="1.7109375" style="2" customWidth="1"/>
    <col min="4365" max="4365" width="16.7109375" style="2" customWidth="1"/>
    <col min="4366" max="4366" width="9.28515625" style="2" customWidth="1"/>
    <col min="4367" max="4367" width="12" style="2" customWidth="1"/>
    <col min="4368" max="4605" width="8.85546875" style="2"/>
    <col min="4606" max="4606" width="16.7109375" style="2" customWidth="1"/>
    <col min="4607" max="4607" width="8.85546875" style="2" customWidth="1"/>
    <col min="4608" max="4608" width="1.7109375" style="2" customWidth="1"/>
    <col min="4609" max="4609" width="16.7109375" style="2" customWidth="1"/>
    <col min="4610" max="4610" width="8.85546875" style="2" customWidth="1"/>
    <col min="4611" max="4611" width="1.7109375" style="2" customWidth="1"/>
    <col min="4612" max="4612" width="16.7109375" style="2" customWidth="1"/>
    <col min="4613" max="4613" width="8.85546875" style="2" customWidth="1"/>
    <col min="4614" max="4614" width="1.7109375" style="2" customWidth="1"/>
    <col min="4615" max="4615" width="16.7109375" style="2" customWidth="1"/>
    <col min="4616" max="4616" width="8.85546875" style="2" customWidth="1"/>
    <col min="4617" max="4617" width="1.7109375" style="2" customWidth="1"/>
    <col min="4618" max="4618" width="16.7109375" style="2" customWidth="1"/>
    <col min="4619" max="4619" width="8.85546875" style="2" customWidth="1"/>
    <col min="4620" max="4620" width="1.7109375" style="2" customWidth="1"/>
    <col min="4621" max="4621" width="16.7109375" style="2" customWidth="1"/>
    <col min="4622" max="4622" width="9.28515625" style="2" customWidth="1"/>
    <col min="4623" max="4623" width="12" style="2" customWidth="1"/>
    <col min="4624" max="4861" width="8.85546875" style="2"/>
    <col min="4862" max="4862" width="16.7109375" style="2" customWidth="1"/>
    <col min="4863" max="4863" width="8.85546875" style="2" customWidth="1"/>
    <col min="4864" max="4864" width="1.7109375" style="2" customWidth="1"/>
    <col min="4865" max="4865" width="16.7109375" style="2" customWidth="1"/>
    <col min="4866" max="4866" width="8.85546875" style="2" customWidth="1"/>
    <col min="4867" max="4867" width="1.7109375" style="2" customWidth="1"/>
    <col min="4868" max="4868" width="16.7109375" style="2" customWidth="1"/>
    <col min="4869" max="4869" width="8.85546875" style="2" customWidth="1"/>
    <col min="4870" max="4870" width="1.7109375" style="2" customWidth="1"/>
    <col min="4871" max="4871" width="16.7109375" style="2" customWidth="1"/>
    <col min="4872" max="4872" width="8.85546875" style="2" customWidth="1"/>
    <col min="4873" max="4873" width="1.7109375" style="2" customWidth="1"/>
    <col min="4874" max="4874" width="16.7109375" style="2" customWidth="1"/>
    <col min="4875" max="4875" width="8.85546875" style="2" customWidth="1"/>
    <col min="4876" max="4876" width="1.7109375" style="2" customWidth="1"/>
    <col min="4877" max="4877" width="16.7109375" style="2" customWidth="1"/>
    <col min="4878" max="4878" width="9.28515625" style="2" customWidth="1"/>
    <col min="4879" max="4879" width="12" style="2" customWidth="1"/>
    <col min="4880" max="5117" width="8.85546875" style="2"/>
    <col min="5118" max="5118" width="16.7109375" style="2" customWidth="1"/>
    <col min="5119" max="5119" width="8.85546875" style="2" customWidth="1"/>
    <col min="5120" max="5120" width="1.7109375" style="2" customWidth="1"/>
    <col min="5121" max="5121" width="16.7109375" style="2" customWidth="1"/>
    <col min="5122" max="5122" width="8.85546875" style="2" customWidth="1"/>
    <col min="5123" max="5123" width="1.7109375" style="2" customWidth="1"/>
    <col min="5124" max="5124" width="16.7109375" style="2" customWidth="1"/>
    <col min="5125" max="5125" width="8.85546875" style="2" customWidth="1"/>
    <col min="5126" max="5126" width="1.7109375" style="2" customWidth="1"/>
    <col min="5127" max="5127" width="16.7109375" style="2" customWidth="1"/>
    <col min="5128" max="5128" width="8.85546875" style="2" customWidth="1"/>
    <col min="5129" max="5129" width="1.7109375" style="2" customWidth="1"/>
    <col min="5130" max="5130" width="16.7109375" style="2" customWidth="1"/>
    <col min="5131" max="5131" width="8.85546875" style="2" customWidth="1"/>
    <col min="5132" max="5132" width="1.7109375" style="2" customWidth="1"/>
    <col min="5133" max="5133" width="16.7109375" style="2" customWidth="1"/>
    <col min="5134" max="5134" width="9.28515625" style="2" customWidth="1"/>
    <col min="5135" max="5135" width="12" style="2" customWidth="1"/>
    <col min="5136" max="5373" width="8.85546875" style="2"/>
    <col min="5374" max="5374" width="16.7109375" style="2" customWidth="1"/>
    <col min="5375" max="5375" width="8.85546875" style="2" customWidth="1"/>
    <col min="5376" max="5376" width="1.7109375" style="2" customWidth="1"/>
    <col min="5377" max="5377" width="16.7109375" style="2" customWidth="1"/>
    <col min="5378" max="5378" width="8.85546875" style="2" customWidth="1"/>
    <col min="5379" max="5379" width="1.7109375" style="2" customWidth="1"/>
    <col min="5380" max="5380" width="16.7109375" style="2" customWidth="1"/>
    <col min="5381" max="5381" width="8.85546875" style="2" customWidth="1"/>
    <col min="5382" max="5382" width="1.7109375" style="2" customWidth="1"/>
    <col min="5383" max="5383" width="16.7109375" style="2" customWidth="1"/>
    <col min="5384" max="5384" width="8.85546875" style="2" customWidth="1"/>
    <col min="5385" max="5385" width="1.7109375" style="2" customWidth="1"/>
    <col min="5386" max="5386" width="16.7109375" style="2" customWidth="1"/>
    <col min="5387" max="5387" width="8.85546875" style="2" customWidth="1"/>
    <col min="5388" max="5388" width="1.7109375" style="2" customWidth="1"/>
    <col min="5389" max="5389" width="16.7109375" style="2" customWidth="1"/>
    <col min="5390" max="5390" width="9.28515625" style="2" customWidth="1"/>
    <col min="5391" max="5391" width="12" style="2" customWidth="1"/>
    <col min="5392" max="5629" width="8.85546875" style="2"/>
    <col min="5630" max="5630" width="16.7109375" style="2" customWidth="1"/>
    <col min="5631" max="5631" width="8.85546875" style="2" customWidth="1"/>
    <col min="5632" max="5632" width="1.7109375" style="2" customWidth="1"/>
    <col min="5633" max="5633" width="16.7109375" style="2" customWidth="1"/>
    <col min="5634" max="5634" width="8.85546875" style="2" customWidth="1"/>
    <col min="5635" max="5635" width="1.7109375" style="2" customWidth="1"/>
    <col min="5636" max="5636" width="16.7109375" style="2" customWidth="1"/>
    <col min="5637" max="5637" width="8.85546875" style="2" customWidth="1"/>
    <col min="5638" max="5638" width="1.7109375" style="2" customWidth="1"/>
    <col min="5639" max="5639" width="16.7109375" style="2" customWidth="1"/>
    <col min="5640" max="5640" width="8.85546875" style="2" customWidth="1"/>
    <col min="5641" max="5641" width="1.7109375" style="2" customWidth="1"/>
    <col min="5642" max="5642" width="16.7109375" style="2" customWidth="1"/>
    <col min="5643" max="5643" width="8.85546875" style="2" customWidth="1"/>
    <col min="5644" max="5644" width="1.7109375" style="2" customWidth="1"/>
    <col min="5645" max="5645" width="16.7109375" style="2" customWidth="1"/>
    <col min="5646" max="5646" width="9.28515625" style="2" customWidth="1"/>
    <col min="5647" max="5647" width="12" style="2" customWidth="1"/>
    <col min="5648" max="5885" width="8.85546875" style="2"/>
    <col min="5886" max="5886" width="16.7109375" style="2" customWidth="1"/>
    <col min="5887" max="5887" width="8.85546875" style="2" customWidth="1"/>
    <col min="5888" max="5888" width="1.7109375" style="2" customWidth="1"/>
    <col min="5889" max="5889" width="16.7109375" style="2" customWidth="1"/>
    <col min="5890" max="5890" width="8.85546875" style="2" customWidth="1"/>
    <col min="5891" max="5891" width="1.7109375" style="2" customWidth="1"/>
    <col min="5892" max="5892" width="16.7109375" style="2" customWidth="1"/>
    <col min="5893" max="5893" width="8.85546875" style="2" customWidth="1"/>
    <col min="5894" max="5894" width="1.7109375" style="2" customWidth="1"/>
    <col min="5895" max="5895" width="16.7109375" style="2" customWidth="1"/>
    <col min="5896" max="5896" width="8.85546875" style="2" customWidth="1"/>
    <col min="5897" max="5897" width="1.7109375" style="2" customWidth="1"/>
    <col min="5898" max="5898" width="16.7109375" style="2" customWidth="1"/>
    <col min="5899" max="5899" width="8.85546875" style="2" customWidth="1"/>
    <col min="5900" max="5900" width="1.7109375" style="2" customWidth="1"/>
    <col min="5901" max="5901" width="16.7109375" style="2" customWidth="1"/>
    <col min="5902" max="5902" width="9.28515625" style="2" customWidth="1"/>
    <col min="5903" max="5903" width="12" style="2" customWidth="1"/>
    <col min="5904" max="6141" width="8.85546875" style="2"/>
    <col min="6142" max="6142" width="16.7109375" style="2" customWidth="1"/>
    <col min="6143" max="6143" width="8.85546875" style="2" customWidth="1"/>
    <col min="6144" max="6144" width="1.7109375" style="2" customWidth="1"/>
    <col min="6145" max="6145" width="16.7109375" style="2" customWidth="1"/>
    <col min="6146" max="6146" width="8.85546875" style="2" customWidth="1"/>
    <col min="6147" max="6147" width="1.7109375" style="2" customWidth="1"/>
    <col min="6148" max="6148" width="16.7109375" style="2" customWidth="1"/>
    <col min="6149" max="6149" width="8.85546875" style="2" customWidth="1"/>
    <col min="6150" max="6150" width="1.7109375" style="2" customWidth="1"/>
    <col min="6151" max="6151" width="16.7109375" style="2" customWidth="1"/>
    <col min="6152" max="6152" width="8.85546875" style="2" customWidth="1"/>
    <col min="6153" max="6153" width="1.7109375" style="2" customWidth="1"/>
    <col min="6154" max="6154" width="16.7109375" style="2" customWidth="1"/>
    <col min="6155" max="6155" width="8.85546875" style="2" customWidth="1"/>
    <col min="6156" max="6156" width="1.7109375" style="2" customWidth="1"/>
    <col min="6157" max="6157" width="16.7109375" style="2" customWidth="1"/>
    <col min="6158" max="6158" width="9.28515625" style="2" customWidth="1"/>
    <col min="6159" max="6159" width="12" style="2" customWidth="1"/>
    <col min="6160" max="6397" width="8.85546875" style="2"/>
    <col min="6398" max="6398" width="16.7109375" style="2" customWidth="1"/>
    <col min="6399" max="6399" width="8.85546875" style="2" customWidth="1"/>
    <col min="6400" max="6400" width="1.7109375" style="2" customWidth="1"/>
    <col min="6401" max="6401" width="16.7109375" style="2" customWidth="1"/>
    <col min="6402" max="6402" width="8.85546875" style="2" customWidth="1"/>
    <col min="6403" max="6403" width="1.7109375" style="2" customWidth="1"/>
    <col min="6404" max="6404" width="16.7109375" style="2" customWidth="1"/>
    <col min="6405" max="6405" width="8.85546875" style="2" customWidth="1"/>
    <col min="6406" max="6406" width="1.7109375" style="2" customWidth="1"/>
    <col min="6407" max="6407" width="16.7109375" style="2" customWidth="1"/>
    <col min="6408" max="6408" width="8.85546875" style="2" customWidth="1"/>
    <col min="6409" max="6409" width="1.7109375" style="2" customWidth="1"/>
    <col min="6410" max="6410" width="16.7109375" style="2" customWidth="1"/>
    <col min="6411" max="6411" width="8.85546875" style="2" customWidth="1"/>
    <col min="6412" max="6412" width="1.7109375" style="2" customWidth="1"/>
    <col min="6413" max="6413" width="16.7109375" style="2" customWidth="1"/>
    <col min="6414" max="6414" width="9.28515625" style="2" customWidth="1"/>
    <col min="6415" max="6415" width="12" style="2" customWidth="1"/>
    <col min="6416" max="6653" width="8.85546875" style="2"/>
    <col min="6654" max="6654" width="16.7109375" style="2" customWidth="1"/>
    <col min="6655" max="6655" width="8.85546875" style="2" customWidth="1"/>
    <col min="6656" max="6656" width="1.7109375" style="2" customWidth="1"/>
    <col min="6657" max="6657" width="16.7109375" style="2" customWidth="1"/>
    <col min="6658" max="6658" width="8.85546875" style="2" customWidth="1"/>
    <col min="6659" max="6659" width="1.7109375" style="2" customWidth="1"/>
    <col min="6660" max="6660" width="16.7109375" style="2" customWidth="1"/>
    <col min="6661" max="6661" width="8.85546875" style="2" customWidth="1"/>
    <col min="6662" max="6662" width="1.7109375" style="2" customWidth="1"/>
    <col min="6663" max="6663" width="16.7109375" style="2" customWidth="1"/>
    <col min="6664" max="6664" width="8.85546875" style="2" customWidth="1"/>
    <col min="6665" max="6665" width="1.7109375" style="2" customWidth="1"/>
    <col min="6666" max="6666" width="16.7109375" style="2" customWidth="1"/>
    <col min="6667" max="6667" width="8.85546875" style="2" customWidth="1"/>
    <col min="6668" max="6668" width="1.7109375" style="2" customWidth="1"/>
    <col min="6669" max="6669" width="16.7109375" style="2" customWidth="1"/>
    <col min="6670" max="6670" width="9.28515625" style="2" customWidth="1"/>
    <col min="6671" max="6671" width="12" style="2" customWidth="1"/>
    <col min="6672" max="6909" width="8.85546875" style="2"/>
    <col min="6910" max="6910" width="16.7109375" style="2" customWidth="1"/>
    <col min="6911" max="6911" width="8.85546875" style="2" customWidth="1"/>
    <col min="6912" max="6912" width="1.7109375" style="2" customWidth="1"/>
    <col min="6913" max="6913" width="16.7109375" style="2" customWidth="1"/>
    <col min="6914" max="6914" width="8.85546875" style="2" customWidth="1"/>
    <col min="6915" max="6915" width="1.7109375" style="2" customWidth="1"/>
    <col min="6916" max="6916" width="16.7109375" style="2" customWidth="1"/>
    <col min="6917" max="6917" width="8.85546875" style="2" customWidth="1"/>
    <col min="6918" max="6918" width="1.7109375" style="2" customWidth="1"/>
    <col min="6919" max="6919" width="16.7109375" style="2" customWidth="1"/>
    <col min="6920" max="6920" width="8.85546875" style="2" customWidth="1"/>
    <col min="6921" max="6921" width="1.7109375" style="2" customWidth="1"/>
    <col min="6922" max="6922" width="16.7109375" style="2" customWidth="1"/>
    <col min="6923" max="6923" width="8.85546875" style="2" customWidth="1"/>
    <col min="6924" max="6924" width="1.7109375" style="2" customWidth="1"/>
    <col min="6925" max="6925" width="16.7109375" style="2" customWidth="1"/>
    <col min="6926" max="6926" width="9.28515625" style="2" customWidth="1"/>
    <col min="6927" max="6927" width="12" style="2" customWidth="1"/>
    <col min="6928" max="7165" width="8.85546875" style="2"/>
    <col min="7166" max="7166" width="16.7109375" style="2" customWidth="1"/>
    <col min="7167" max="7167" width="8.85546875" style="2" customWidth="1"/>
    <col min="7168" max="7168" width="1.7109375" style="2" customWidth="1"/>
    <col min="7169" max="7169" width="16.7109375" style="2" customWidth="1"/>
    <col min="7170" max="7170" width="8.85546875" style="2" customWidth="1"/>
    <col min="7171" max="7171" width="1.7109375" style="2" customWidth="1"/>
    <col min="7172" max="7172" width="16.7109375" style="2" customWidth="1"/>
    <col min="7173" max="7173" width="8.85546875" style="2" customWidth="1"/>
    <col min="7174" max="7174" width="1.7109375" style="2" customWidth="1"/>
    <col min="7175" max="7175" width="16.7109375" style="2" customWidth="1"/>
    <col min="7176" max="7176" width="8.85546875" style="2" customWidth="1"/>
    <col min="7177" max="7177" width="1.7109375" style="2" customWidth="1"/>
    <col min="7178" max="7178" width="16.7109375" style="2" customWidth="1"/>
    <col min="7179" max="7179" width="8.85546875" style="2" customWidth="1"/>
    <col min="7180" max="7180" width="1.7109375" style="2" customWidth="1"/>
    <col min="7181" max="7181" width="16.7109375" style="2" customWidth="1"/>
    <col min="7182" max="7182" width="9.28515625" style="2" customWidth="1"/>
    <col min="7183" max="7183" width="12" style="2" customWidth="1"/>
    <col min="7184" max="7421" width="8.85546875" style="2"/>
    <col min="7422" max="7422" width="16.7109375" style="2" customWidth="1"/>
    <col min="7423" max="7423" width="8.85546875" style="2" customWidth="1"/>
    <col min="7424" max="7424" width="1.7109375" style="2" customWidth="1"/>
    <col min="7425" max="7425" width="16.7109375" style="2" customWidth="1"/>
    <col min="7426" max="7426" width="8.85546875" style="2" customWidth="1"/>
    <col min="7427" max="7427" width="1.7109375" style="2" customWidth="1"/>
    <col min="7428" max="7428" width="16.7109375" style="2" customWidth="1"/>
    <col min="7429" max="7429" width="8.85546875" style="2" customWidth="1"/>
    <col min="7430" max="7430" width="1.7109375" style="2" customWidth="1"/>
    <col min="7431" max="7431" width="16.7109375" style="2" customWidth="1"/>
    <col min="7432" max="7432" width="8.85546875" style="2" customWidth="1"/>
    <col min="7433" max="7433" width="1.7109375" style="2" customWidth="1"/>
    <col min="7434" max="7434" width="16.7109375" style="2" customWidth="1"/>
    <col min="7435" max="7435" width="8.85546875" style="2" customWidth="1"/>
    <col min="7436" max="7436" width="1.7109375" style="2" customWidth="1"/>
    <col min="7437" max="7437" width="16.7109375" style="2" customWidth="1"/>
    <col min="7438" max="7438" width="9.28515625" style="2" customWidth="1"/>
    <col min="7439" max="7439" width="12" style="2" customWidth="1"/>
    <col min="7440" max="7677" width="8.85546875" style="2"/>
    <col min="7678" max="7678" width="16.7109375" style="2" customWidth="1"/>
    <col min="7679" max="7679" width="8.85546875" style="2" customWidth="1"/>
    <col min="7680" max="7680" width="1.7109375" style="2" customWidth="1"/>
    <col min="7681" max="7681" width="16.7109375" style="2" customWidth="1"/>
    <col min="7682" max="7682" width="8.85546875" style="2" customWidth="1"/>
    <col min="7683" max="7683" width="1.7109375" style="2" customWidth="1"/>
    <col min="7684" max="7684" width="16.7109375" style="2" customWidth="1"/>
    <col min="7685" max="7685" width="8.85546875" style="2" customWidth="1"/>
    <col min="7686" max="7686" width="1.7109375" style="2" customWidth="1"/>
    <col min="7687" max="7687" width="16.7109375" style="2" customWidth="1"/>
    <col min="7688" max="7688" width="8.85546875" style="2" customWidth="1"/>
    <col min="7689" max="7689" width="1.7109375" style="2" customWidth="1"/>
    <col min="7690" max="7690" width="16.7109375" style="2" customWidth="1"/>
    <col min="7691" max="7691" width="8.85546875" style="2" customWidth="1"/>
    <col min="7692" max="7692" width="1.7109375" style="2" customWidth="1"/>
    <col min="7693" max="7693" width="16.7109375" style="2" customWidth="1"/>
    <col min="7694" max="7694" width="9.28515625" style="2" customWidth="1"/>
    <col min="7695" max="7695" width="12" style="2" customWidth="1"/>
    <col min="7696" max="7933" width="8.85546875" style="2"/>
    <col min="7934" max="7934" width="16.7109375" style="2" customWidth="1"/>
    <col min="7935" max="7935" width="8.85546875" style="2" customWidth="1"/>
    <col min="7936" max="7936" width="1.7109375" style="2" customWidth="1"/>
    <col min="7937" max="7937" width="16.7109375" style="2" customWidth="1"/>
    <col min="7938" max="7938" width="8.85546875" style="2" customWidth="1"/>
    <col min="7939" max="7939" width="1.7109375" style="2" customWidth="1"/>
    <col min="7940" max="7940" width="16.7109375" style="2" customWidth="1"/>
    <col min="7941" max="7941" width="8.85546875" style="2" customWidth="1"/>
    <col min="7942" max="7942" width="1.7109375" style="2" customWidth="1"/>
    <col min="7943" max="7943" width="16.7109375" style="2" customWidth="1"/>
    <col min="7944" max="7944" width="8.85546875" style="2" customWidth="1"/>
    <col min="7945" max="7945" width="1.7109375" style="2" customWidth="1"/>
    <col min="7946" max="7946" width="16.7109375" style="2" customWidth="1"/>
    <col min="7947" max="7947" width="8.85546875" style="2" customWidth="1"/>
    <col min="7948" max="7948" width="1.7109375" style="2" customWidth="1"/>
    <col min="7949" max="7949" width="16.7109375" style="2" customWidth="1"/>
    <col min="7950" max="7950" width="9.28515625" style="2" customWidth="1"/>
    <col min="7951" max="7951" width="12" style="2" customWidth="1"/>
    <col min="7952" max="8189" width="8.85546875" style="2"/>
    <col min="8190" max="8190" width="16.7109375" style="2" customWidth="1"/>
    <col min="8191" max="8191" width="8.85546875" style="2" customWidth="1"/>
    <col min="8192" max="8192" width="1.7109375" style="2" customWidth="1"/>
    <col min="8193" max="8193" width="16.7109375" style="2" customWidth="1"/>
    <col min="8194" max="8194" width="8.85546875" style="2" customWidth="1"/>
    <col min="8195" max="8195" width="1.7109375" style="2" customWidth="1"/>
    <col min="8196" max="8196" width="16.7109375" style="2" customWidth="1"/>
    <col min="8197" max="8197" width="8.85546875" style="2" customWidth="1"/>
    <col min="8198" max="8198" width="1.7109375" style="2" customWidth="1"/>
    <col min="8199" max="8199" width="16.7109375" style="2" customWidth="1"/>
    <col min="8200" max="8200" width="8.85546875" style="2" customWidth="1"/>
    <col min="8201" max="8201" width="1.7109375" style="2" customWidth="1"/>
    <col min="8202" max="8202" width="16.7109375" style="2" customWidth="1"/>
    <col min="8203" max="8203" width="8.85546875" style="2" customWidth="1"/>
    <col min="8204" max="8204" width="1.7109375" style="2" customWidth="1"/>
    <col min="8205" max="8205" width="16.7109375" style="2" customWidth="1"/>
    <col min="8206" max="8206" width="9.28515625" style="2" customWidth="1"/>
    <col min="8207" max="8207" width="12" style="2" customWidth="1"/>
    <col min="8208" max="8445" width="8.85546875" style="2"/>
    <col min="8446" max="8446" width="16.7109375" style="2" customWidth="1"/>
    <col min="8447" max="8447" width="8.85546875" style="2" customWidth="1"/>
    <col min="8448" max="8448" width="1.7109375" style="2" customWidth="1"/>
    <col min="8449" max="8449" width="16.7109375" style="2" customWidth="1"/>
    <col min="8450" max="8450" width="8.85546875" style="2" customWidth="1"/>
    <col min="8451" max="8451" width="1.7109375" style="2" customWidth="1"/>
    <col min="8452" max="8452" width="16.7109375" style="2" customWidth="1"/>
    <col min="8453" max="8453" width="8.85546875" style="2" customWidth="1"/>
    <col min="8454" max="8454" width="1.7109375" style="2" customWidth="1"/>
    <col min="8455" max="8455" width="16.7109375" style="2" customWidth="1"/>
    <col min="8456" max="8456" width="8.85546875" style="2" customWidth="1"/>
    <col min="8457" max="8457" width="1.7109375" style="2" customWidth="1"/>
    <col min="8458" max="8458" width="16.7109375" style="2" customWidth="1"/>
    <col min="8459" max="8459" width="8.85546875" style="2" customWidth="1"/>
    <col min="8460" max="8460" width="1.7109375" style="2" customWidth="1"/>
    <col min="8461" max="8461" width="16.7109375" style="2" customWidth="1"/>
    <col min="8462" max="8462" width="9.28515625" style="2" customWidth="1"/>
    <col min="8463" max="8463" width="12" style="2" customWidth="1"/>
    <col min="8464" max="8701" width="8.85546875" style="2"/>
    <col min="8702" max="8702" width="16.7109375" style="2" customWidth="1"/>
    <col min="8703" max="8703" width="8.85546875" style="2" customWidth="1"/>
    <col min="8704" max="8704" width="1.7109375" style="2" customWidth="1"/>
    <col min="8705" max="8705" width="16.7109375" style="2" customWidth="1"/>
    <col min="8706" max="8706" width="8.85546875" style="2" customWidth="1"/>
    <col min="8707" max="8707" width="1.7109375" style="2" customWidth="1"/>
    <col min="8708" max="8708" width="16.7109375" style="2" customWidth="1"/>
    <col min="8709" max="8709" width="8.85546875" style="2" customWidth="1"/>
    <col min="8710" max="8710" width="1.7109375" style="2" customWidth="1"/>
    <col min="8711" max="8711" width="16.7109375" style="2" customWidth="1"/>
    <col min="8712" max="8712" width="8.85546875" style="2" customWidth="1"/>
    <col min="8713" max="8713" width="1.7109375" style="2" customWidth="1"/>
    <col min="8714" max="8714" width="16.7109375" style="2" customWidth="1"/>
    <col min="8715" max="8715" width="8.85546875" style="2" customWidth="1"/>
    <col min="8716" max="8716" width="1.7109375" style="2" customWidth="1"/>
    <col min="8717" max="8717" width="16.7109375" style="2" customWidth="1"/>
    <col min="8718" max="8718" width="9.28515625" style="2" customWidth="1"/>
    <col min="8719" max="8719" width="12" style="2" customWidth="1"/>
    <col min="8720" max="8957" width="8.85546875" style="2"/>
    <col min="8958" max="8958" width="16.7109375" style="2" customWidth="1"/>
    <col min="8959" max="8959" width="8.85546875" style="2" customWidth="1"/>
    <col min="8960" max="8960" width="1.7109375" style="2" customWidth="1"/>
    <col min="8961" max="8961" width="16.7109375" style="2" customWidth="1"/>
    <col min="8962" max="8962" width="8.85546875" style="2" customWidth="1"/>
    <col min="8963" max="8963" width="1.7109375" style="2" customWidth="1"/>
    <col min="8964" max="8964" width="16.7109375" style="2" customWidth="1"/>
    <col min="8965" max="8965" width="8.85546875" style="2" customWidth="1"/>
    <col min="8966" max="8966" width="1.7109375" style="2" customWidth="1"/>
    <col min="8967" max="8967" width="16.7109375" style="2" customWidth="1"/>
    <col min="8968" max="8968" width="8.85546875" style="2" customWidth="1"/>
    <col min="8969" max="8969" width="1.7109375" style="2" customWidth="1"/>
    <col min="8970" max="8970" width="16.7109375" style="2" customWidth="1"/>
    <col min="8971" max="8971" width="8.85546875" style="2" customWidth="1"/>
    <col min="8972" max="8972" width="1.7109375" style="2" customWidth="1"/>
    <col min="8973" max="8973" width="16.7109375" style="2" customWidth="1"/>
    <col min="8974" max="8974" width="9.28515625" style="2" customWidth="1"/>
    <col min="8975" max="8975" width="12" style="2" customWidth="1"/>
    <col min="8976" max="9213" width="8.85546875" style="2"/>
    <col min="9214" max="9214" width="16.7109375" style="2" customWidth="1"/>
    <col min="9215" max="9215" width="8.85546875" style="2" customWidth="1"/>
    <col min="9216" max="9216" width="1.7109375" style="2" customWidth="1"/>
    <col min="9217" max="9217" width="16.7109375" style="2" customWidth="1"/>
    <col min="9218" max="9218" width="8.85546875" style="2" customWidth="1"/>
    <col min="9219" max="9219" width="1.7109375" style="2" customWidth="1"/>
    <col min="9220" max="9220" width="16.7109375" style="2" customWidth="1"/>
    <col min="9221" max="9221" width="8.85546875" style="2" customWidth="1"/>
    <col min="9222" max="9222" width="1.7109375" style="2" customWidth="1"/>
    <col min="9223" max="9223" width="16.7109375" style="2" customWidth="1"/>
    <col min="9224" max="9224" width="8.85546875" style="2" customWidth="1"/>
    <col min="9225" max="9225" width="1.7109375" style="2" customWidth="1"/>
    <col min="9226" max="9226" width="16.7109375" style="2" customWidth="1"/>
    <col min="9227" max="9227" width="8.85546875" style="2" customWidth="1"/>
    <col min="9228" max="9228" width="1.7109375" style="2" customWidth="1"/>
    <col min="9229" max="9229" width="16.7109375" style="2" customWidth="1"/>
    <col min="9230" max="9230" width="9.28515625" style="2" customWidth="1"/>
    <col min="9231" max="9231" width="12" style="2" customWidth="1"/>
    <col min="9232" max="9469" width="8.85546875" style="2"/>
    <col min="9470" max="9470" width="16.7109375" style="2" customWidth="1"/>
    <col min="9471" max="9471" width="8.85546875" style="2" customWidth="1"/>
    <col min="9472" max="9472" width="1.7109375" style="2" customWidth="1"/>
    <col min="9473" max="9473" width="16.7109375" style="2" customWidth="1"/>
    <col min="9474" max="9474" width="8.85546875" style="2" customWidth="1"/>
    <col min="9475" max="9475" width="1.7109375" style="2" customWidth="1"/>
    <col min="9476" max="9476" width="16.7109375" style="2" customWidth="1"/>
    <col min="9477" max="9477" width="8.85546875" style="2" customWidth="1"/>
    <col min="9478" max="9478" width="1.7109375" style="2" customWidth="1"/>
    <col min="9479" max="9479" width="16.7109375" style="2" customWidth="1"/>
    <col min="9480" max="9480" width="8.85546875" style="2" customWidth="1"/>
    <col min="9481" max="9481" width="1.7109375" style="2" customWidth="1"/>
    <col min="9482" max="9482" width="16.7109375" style="2" customWidth="1"/>
    <col min="9483" max="9483" width="8.85546875" style="2" customWidth="1"/>
    <col min="9484" max="9484" width="1.7109375" style="2" customWidth="1"/>
    <col min="9485" max="9485" width="16.7109375" style="2" customWidth="1"/>
    <col min="9486" max="9486" width="9.28515625" style="2" customWidth="1"/>
    <col min="9487" max="9487" width="12" style="2" customWidth="1"/>
    <col min="9488" max="9725" width="8.85546875" style="2"/>
    <col min="9726" max="9726" width="16.7109375" style="2" customWidth="1"/>
    <col min="9727" max="9727" width="8.85546875" style="2" customWidth="1"/>
    <col min="9728" max="9728" width="1.7109375" style="2" customWidth="1"/>
    <col min="9729" max="9729" width="16.7109375" style="2" customWidth="1"/>
    <col min="9730" max="9730" width="8.85546875" style="2" customWidth="1"/>
    <col min="9731" max="9731" width="1.7109375" style="2" customWidth="1"/>
    <col min="9732" max="9732" width="16.7109375" style="2" customWidth="1"/>
    <col min="9733" max="9733" width="8.85546875" style="2" customWidth="1"/>
    <col min="9734" max="9734" width="1.7109375" style="2" customWidth="1"/>
    <col min="9735" max="9735" width="16.7109375" style="2" customWidth="1"/>
    <col min="9736" max="9736" width="8.85546875" style="2" customWidth="1"/>
    <col min="9737" max="9737" width="1.7109375" style="2" customWidth="1"/>
    <col min="9738" max="9738" width="16.7109375" style="2" customWidth="1"/>
    <col min="9739" max="9739" width="8.85546875" style="2" customWidth="1"/>
    <col min="9740" max="9740" width="1.7109375" style="2" customWidth="1"/>
    <col min="9741" max="9741" width="16.7109375" style="2" customWidth="1"/>
    <col min="9742" max="9742" width="9.28515625" style="2" customWidth="1"/>
    <col min="9743" max="9743" width="12" style="2" customWidth="1"/>
    <col min="9744" max="9981" width="8.85546875" style="2"/>
    <col min="9982" max="9982" width="16.7109375" style="2" customWidth="1"/>
    <col min="9983" max="9983" width="8.85546875" style="2" customWidth="1"/>
    <col min="9984" max="9984" width="1.7109375" style="2" customWidth="1"/>
    <col min="9985" max="9985" width="16.7109375" style="2" customWidth="1"/>
    <col min="9986" max="9986" width="8.85546875" style="2" customWidth="1"/>
    <col min="9987" max="9987" width="1.7109375" style="2" customWidth="1"/>
    <col min="9988" max="9988" width="16.7109375" style="2" customWidth="1"/>
    <col min="9989" max="9989" width="8.85546875" style="2" customWidth="1"/>
    <col min="9990" max="9990" width="1.7109375" style="2" customWidth="1"/>
    <col min="9991" max="9991" width="16.7109375" style="2" customWidth="1"/>
    <col min="9992" max="9992" width="8.85546875" style="2" customWidth="1"/>
    <col min="9993" max="9993" width="1.7109375" style="2" customWidth="1"/>
    <col min="9994" max="9994" width="16.7109375" style="2" customWidth="1"/>
    <col min="9995" max="9995" width="8.85546875" style="2" customWidth="1"/>
    <col min="9996" max="9996" width="1.7109375" style="2" customWidth="1"/>
    <col min="9997" max="9997" width="16.7109375" style="2" customWidth="1"/>
    <col min="9998" max="9998" width="9.28515625" style="2" customWidth="1"/>
    <col min="9999" max="9999" width="12" style="2" customWidth="1"/>
    <col min="10000" max="10237" width="8.85546875" style="2"/>
    <col min="10238" max="10238" width="16.7109375" style="2" customWidth="1"/>
    <col min="10239" max="10239" width="8.85546875" style="2" customWidth="1"/>
    <col min="10240" max="10240" width="1.7109375" style="2" customWidth="1"/>
    <col min="10241" max="10241" width="16.7109375" style="2" customWidth="1"/>
    <col min="10242" max="10242" width="8.85546875" style="2" customWidth="1"/>
    <col min="10243" max="10243" width="1.7109375" style="2" customWidth="1"/>
    <col min="10244" max="10244" width="16.7109375" style="2" customWidth="1"/>
    <col min="10245" max="10245" width="8.85546875" style="2" customWidth="1"/>
    <col min="10246" max="10246" width="1.7109375" style="2" customWidth="1"/>
    <col min="10247" max="10247" width="16.7109375" style="2" customWidth="1"/>
    <col min="10248" max="10248" width="8.85546875" style="2" customWidth="1"/>
    <col min="10249" max="10249" width="1.7109375" style="2" customWidth="1"/>
    <col min="10250" max="10250" width="16.7109375" style="2" customWidth="1"/>
    <col min="10251" max="10251" width="8.85546875" style="2" customWidth="1"/>
    <col min="10252" max="10252" width="1.7109375" style="2" customWidth="1"/>
    <col min="10253" max="10253" width="16.7109375" style="2" customWidth="1"/>
    <col min="10254" max="10254" width="9.28515625" style="2" customWidth="1"/>
    <col min="10255" max="10255" width="12" style="2" customWidth="1"/>
    <col min="10256" max="10493" width="8.85546875" style="2"/>
    <col min="10494" max="10494" width="16.7109375" style="2" customWidth="1"/>
    <col min="10495" max="10495" width="8.85546875" style="2" customWidth="1"/>
    <col min="10496" max="10496" width="1.7109375" style="2" customWidth="1"/>
    <col min="10497" max="10497" width="16.7109375" style="2" customWidth="1"/>
    <col min="10498" max="10498" width="8.85546875" style="2" customWidth="1"/>
    <col min="10499" max="10499" width="1.7109375" style="2" customWidth="1"/>
    <col min="10500" max="10500" width="16.7109375" style="2" customWidth="1"/>
    <col min="10501" max="10501" width="8.85546875" style="2" customWidth="1"/>
    <col min="10502" max="10502" width="1.7109375" style="2" customWidth="1"/>
    <col min="10503" max="10503" width="16.7109375" style="2" customWidth="1"/>
    <col min="10504" max="10504" width="8.85546875" style="2" customWidth="1"/>
    <col min="10505" max="10505" width="1.7109375" style="2" customWidth="1"/>
    <col min="10506" max="10506" width="16.7109375" style="2" customWidth="1"/>
    <col min="10507" max="10507" width="8.85546875" style="2" customWidth="1"/>
    <col min="10508" max="10508" width="1.7109375" style="2" customWidth="1"/>
    <col min="10509" max="10509" width="16.7109375" style="2" customWidth="1"/>
    <col min="10510" max="10510" width="9.28515625" style="2" customWidth="1"/>
    <col min="10511" max="10511" width="12" style="2" customWidth="1"/>
    <col min="10512" max="10749" width="8.85546875" style="2"/>
    <col min="10750" max="10750" width="16.7109375" style="2" customWidth="1"/>
    <col min="10751" max="10751" width="8.85546875" style="2" customWidth="1"/>
    <col min="10752" max="10752" width="1.7109375" style="2" customWidth="1"/>
    <col min="10753" max="10753" width="16.7109375" style="2" customWidth="1"/>
    <col min="10754" max="10754" width="8.85546875" style="2" customWidth="1"/>
    <col min="10755" max="10755" width="1.7109375" style="2" customWidth="1"/>
    <col min="10756" max="10756" width="16.7109375" style="2" customWidth="1"/>
    <col min="10757" max="10757" width="8.85546875" style="2" customWidth="1"/>
    <col min="10758" max="10758" width="1.7109375" style="2" customWidth="1"/>
    <col min="10759" max="10759" width="16.7109375" style="2" customWidth="1"/>
    <col min="10760" max="10760" width="8.85546875" style="2" customWidth="1"/>
    <col min="10761" max="10761" width="1.7109375" style="2" customWidth="1"/>
    <col min="10762" max="10762" width="16.7109375" style="2" customWidth="1"/>
    <col min="10763" max="10763" width="8.85546875" style="2" customWidth="1"/>
    <col min="10764" max="10764" width="1.7109375" style="2" customWidth="1"/>
    <col min="10765" max="10765" width="16.7109375" style="2" customWidth="1"/>
    <col min="10766" max="10766" width="9.28515625" style="2" customWidth="1"/>
    <col min="10767" max="10767" width="12" style="2" customWidth="1"/>
    <col min="10768" max="11005" width="8.85546875" style="2"/>
    <col min="11006" max="11006" width="16.7109375" style="2" customWidth="1"/>
    <col min="11007" max="11007" width="8.85546875" style="2" customWidth="1"/>
    <col min="11008" max="11008" width="1.7109375" style="2" customWidth="1"/>
    <col min="11009" max="11009" width="16.7109375" style="2" customWidth="1"/>
    <col min="11010" max="11010" width="8.85546875" style="2" customWidth="1"/>
    <col min="11011" max="11011" width="1.7109375" style="2" customWidth="1"/>
    <col min="11012" max="11012" width="16.7109375" style="2" customWidth="1"/>
    <col min="11013" max="11013" width="8.85546875" style="2" customWidth="1"/>
    <col min="11014" max="11014" width="1.7109375" style="2" customWidth="1"/>
    <col min="11015" max="11015" width="16.7109375" style="2" customWidth="1"/>
    <col min="11016" max="11016" width="8.85546875" style="2" customWidth="1"/>
    <col min="11017" max="11017" width="1.7109375" style="2" customWidth="1"/>
    <col min="11018" max="11018" width="16.7109375" style="2" customWidth="1"/>
    <col min="11019" max="11019" width="8.85546875" style="2" customWidth="1"/>
    <col min="11020" max="11020" width="1.7109375" style="2" customWidth="1"/>
    <col min="11021" max="11021" width="16.7109375" style="2" customWidth="1"/>
    <col min="11022" max="11022" width="9.28515625" style="2" customWidth="1"/>
    <col min="11023" max="11023" width="12" style="2" customWidth="1"/>
    <col min="11024" max="11261" width="8.85546875" style="2"/>
    <col min="11262" max="11262" width="16.7109375" style="2" customWidth="1"/>
    <col min="11263" max="11263" width="8.85546875" style="2" customWidth="1"/>
    <col min="11264" max="11264" width="1.7109375" style="2" customWidth="1"/>
    <col min="11265" max="11265" width="16.7109375" style="2" customWidth="1"/>
    <col min="11266" max="11266" width="8.85546875" style="2" customWidth="1"/>
    <col min="11267" max="11267" width="1.7109375" style="2" customWidth="1"/>
    <col min="11268" max="11268" width="16.7109375" style="2" customWidth="1"/>
    <col min="11269" max="11269" width="8.85546875" style="2" customWidth="1"/>
    <col min="11270" max="11270" width="1.7109375" style="2" customWidth="1"/>
    <col min="11271" max="11271" width="16.7109375" style="2" customWidth="1"/>
    <col min="11272" max="11272" width="8.85546875" style="2" customWidth="1"/>
    <col min="11273" max="11273" width="1.7109375" style="2" customWidth="1"/>
    <col min="11274" max="11274" width="16.7109375" style="2" customWidth="1"/>
    <col min="11275" max="11275" width="8.85546875" style="2" customWidth="1"/>
    <col min="11276" max="11276" width="1.7109375" style="2" customWidth="1"/>
    <col min="11277" max="11277" width="16.7109375" style="2" customWidth="1"/>
    <col min="11278" max="11278" width="9.28515625" style="2" customWidth="1"/>
    <col min="11279" max="11279" width="12" style="2" customWidth="1"/>
    <col min="11280" max="11517" width="8.85546875" style="2"/>
    <col min="11518" max="11518" width="16.7109375" style="2" customWidth="1"/>
    <col min="11519" max="11519" width="8.85546875" style="2" customWidth="1"/>
    <col min="11520" max="11520" width="1.7109375" style="2" customWidth="1"/>
    <col min="11521" max="11521" width="16.7109375" style="2" customWidth="1"/>
    <col min="11522" max="11522" width="8.85546875" style="2" customWidth="1"/>
    <col min="11523" max="11523" width="1.7109375" style="2" customWidth="1"/>
    <col min="11524" max="11524" width="16.7109375" style="2" customWidth="1"/>
    <col min="11525" max="11525" width="8.85546875" style="2" customWidth="1"/>
    <col min="11526" max="11526" width="1.7109375" style="2" customWidth="1"/>
    <col min="11527" max="11527" width="16.7109375" style="2" customWidth="1"/>
    <col min="11528" max="11528" width="8.85546875" style="2" customWidth="1"/>
    <col min="11529" max="11529" width="1.7109375" style="2" customWidth="1"/>
    <col min="11530" max="11530" width="16.7109375" style="2" customWidth="1"/>
    <col min="11531" max="11531" width="8.85546875" style="2" customWidth="1"/>
    <col min="11532" max="11532" width="1.7109375" style="2" customWidth="1"/>
    <col min="11533" max="11533" width="16.7109375" style="2" customWidth="1"/>
    <col min="11534" max="11534" width="9.28515625" style="2" customWidth="1"/>
    <col min="11535" max="11535" width="12" style="2" customWidth="1"/>
    <col min="11536" max="11773" width="8.85546875" style="2"/>
    <col min="11774" max="11774" width="16.7109375" style="2" customWidth="1"/>
    <col min="11775" max="11775" width="8.85546875" style="2" customWidth="1"/>
    <col min="11776" max="11776" width="1.7109375" style="2" customWidth="1"/>
    <col min="11777" max="11777" width="16.7109375" style="2" customWidth="1"/>
    <col min="11778" max="11778" width="8.85546875" style="2" customWidth="1"/>
    <col min="11779" max="11779" width="1.7109375" style="2" customWidth="1"/>
    <col min="11780" max="11780" width="16.7109375" style="2" customWidth="1"/>
    <col min="11781" max="11781" width="8.85546875" style="2" customWidth="1"/>
    <col min="11782" max="11782" width="1.7109375" style="2" customWidth="1"/>
    <col min="11783" max="11783" width="16.7109375" style="2" customWidth="1"/>
    <col min="11784" max="11784" width="8.85546875" style="2" customWidth="1"/>
    <col min="11785" max="11785" width="1.7109375" style="2" customWidth="1"/>
    <col min="11786" max="11786" width="16.7109375" style="2" customWidth="1"/>
    <col min="11787" max="11787" width="8.85546875" style="2" customWidth="1"/>
    <col min="11788" max="11788" width="1.7109375" style="2" customWidth="1"/>
    <col min="11789" max="11789" width="16.7109375" style="2" customWidth="1"/>
    <col min="11790" max="11790" width="9.28515625" style="2" customWidth="1"/>
    <col min="11791" max="11791" width="12" style="2" customWidth="1"/>
    <col min="11792" max="12029" width="8.85546875" style="2"/>
    <col min="12030" max="12030" width="16.7109375" style="2" customWidth="1"/>
    <col min="12031" max="12031" width="8.85546875" style="2" customWidth="1"/>
    <col min="12032" max="12032" width="1.7109375" style="2" customWidth="1"/>
    <col min="12033" max="12033" width="16.7109375" style="2" customWidth="1"/>
    <col min="12034" max="12034" width="8.85546875" style="2" customWidth="1"/>
    <col min="12035" max="12035" width="1.7109375" style="2" customWidth="1"/>
    <col min="12036" max="12036" width="16.7109375" style="2" customWidth="1"/>
    <col min="12037" max="12037" width="8.85546875" style="2" customWidth="1"/>
    <col min="12038" max="12038" width="1.7109375" style="2" customWidth="1"/>
    <col min="12039" max="12039" width="16.7109375" style="2" customWidth="1"/>
    <col min="12040" max="12040" width="8.85546875" style="2" customWidth="1"/>
    <col min="12041" max="12041" width="1.7109375" style="2" customWidth="1"/>
    <col min="12042" max="12042" width="16.7109375" style="2" customWidth="1"/>
    <col min="12043" max="12043" width="8.85546875" style="2" customWidth="1"/>
    <col min="12044" max="12044" width="1.7109375" style="2" customWidth="1"/>
    <col min="12045" max="12045" width="16.7109375" style="2" customWidth="1"/>
    <col min="12046" max="12046" width="9.28515625" style="2" customWidth="1"/>
    <col min="12047" max="12047" width="12" style="2" customWidth="1"/>
    <col min="12048" max="12285" width="8.85546875" style="2"/>
    <col min="12286" max="12286" width="16.7109375" style="2" customWidth="1"/>
    <col min="12287" max="12287" width="8.85546875" style="2" customWidth="1"/>
    <col min="12288" max="12288" width="1.7109375" style="2" customWidth="1"/>
    <col min="12289" max="12289" width="16.7109375" style="2" customWidth="1"/>
    <col min="12290" max="12290" width="8.85546875" style="2" customWidth="1"/>
    <col min="12291" max="12291" width="1.7109375" style="2" customWidth="1"/>
    <col min="12292" max="12292" width="16.7109375" style="2" customWidth="1"/>
    <col min="12293" max="12293" width="8.85546875" style="2" customWidth="1"/>
    <col min="12294" max="12294" width="1.7109375" style="2" customWidth="1"/>
    <col min="12295" max="12295" width="16.7109375" style="2" customWidth="1"/>
    <col min="12296" max="12296" width="8.85546875" style="2" customWidth="1"/>
    <col min="12297" max="12297" width="1.7109375" style="2" customWidth="1"/>
    <col min="12298" max="12298" width="16.7109375" style="2" customWidth="1"/>
    <col min="12299" max="12299" width="8.85546875" style="2" customWidth="1"/>
    <col min="12300" max="12300" width="1.7109375" style="2" customWidth="1"/>
    <col min="12301" max="12301" width="16.7109375" style="2" customWidth="1"/>
    <col min="12302" max="12302" width="9.28515625" style="2" customWidth="1"/>
    <col min="12303" max="12303" width="12" style="2" customWidth="1"/>
    <col min="12304" max="12541" width="8.85546875" style="2"/>
    <col min="12542" max="12542" width="16.7109375" style="2" customWidth="1"/>
    <col min="12543" max="12543" width="8.85546875" style="2" customWidth="1"/>
    <col min="12544" max="12544" width="1.7109375" style="2" customWidth="1"/>
    <col min="12545" max="12545" width="16.7109375" style="2" customWidth="1"/>
    <col min="12546" max="12546" width="8.85546875" style="2" customWidth="1"/>
    <col min="12547" max="12547" width="1.7109375" style="2" customWidth="1"/>
    <col min="12548" max="12548" width="16.7109375" style="2" customWidth="1"/>
    <col min="12549" max="12549" width="8.85546875" style="2" customWidth="1"/>
    <col min="12550" max="12550" width="1.7109375" style="2" customWidth="1"/>
    <col min="12551" max="12551" width="16.7109375" style="2" customWidth="1"/>
    <col min="12552" max="12552" width="8.85546875" style="2" customWidth="1"/>
    <col min="12553" max="12553" width="1.7109375" style="2" customWidth="1"/>
    <col min="12554" max="12554" width="16.7109375" style="2" customWidth="1"/>
    <col min="12555" max="12555" width="8.85546875" style="2" customWidth="1"/>
    <col min="12556" max="12556" width="1.7109375" style="2" customWidth="1"/>
    <col min="12557" max="12557" width="16.7109375" style="2" customWidth="1"/>
    <col min="12558" max="12558" width="9.28515625" style="2" customWidth="1"/>
    <col min="12559" max="12559" width="12" style="2" customWidth="1"/>
    <col min="12560" max="12797" width="8.85546875" style="2"/>
    <col min="12798" max="12798" width="16.7109375" style="2" customWidth="1"/>
    <col min="12799" max="12799" width="8.85546875" style="2" customWidth="1"/>
    <col min="12800" max="12800" width="1.7109375" style="2" customWidth="1"/>
    <col min="12801" max="12801" width="16.7109375" style="2" customWidth="1"/>
    <col min="12802" max="12802" width="8.85546875" style="2" customWidth="1"/>
    <col min="12803" max="12803" width="1.7109375" style="2" customWidth="1"/>
    <col min="12804" max="12804" width="16.7109375" style="2" customWidth="1"/>
    <col min="12805" max="12805" width="8.85546875" style="2" customWidth="1"/>
    <col min="12806" max="12806" width="1.7109375" style="2" customWidth="1"/>
    <col min="12807" max="12807" width="16.7109375" style="2" customWidth="1"/>
    <col min="12808" max="12808" width="8.85546875" style="2" customWidth="1"/>
    <col min="12809" max="12809" width="1.7109375" style="2" customWidth="1"/>
    <col min="12810" max="12810" width="16.7109375" style="2" customWidth="1"/>
    <col min="12811" max="12811" width="8.85546875" style="2" customWidth="1"/>
    <col min="12812" max="12812" width="1.7109375" style="2" customWidth="1"/>
    <col min="12813" max="12813" width="16.7109375" style="2" customWidth="1"/>
    <col min="12814" max="12814" width="9.28515625" style="2" customWidth="1"/>
    <col min="12815" max="12815" width="12" style="2" customWidth="1"/>
    <col min="12816" max="13053" width="8.85546875" style="2"/>
    <col min="13054" max="13054" width="16.7109375" style="2" customWidth="1"/>
    <col min="13055" max="13055" width="8.85546875" style="2" customWidth="1"/>
    <col min="13056" max="13056" width="1.7109375" style="2" customWidth="1"/>
    <col min="13057" max="13057" width="16.7109375" style="2" customWidth="1"/>
    <col min="13058" max="13058" width="8.85546875" style="2" customWidth="1"/>
    <col min="13059" max="13059" width="1.7109375" style="2" customWidth="1"/>
    <col min="13060" max="13060" width="16.7109375" style="2" customWidth="1"/>
    <col min="13061" max="13061" width="8.85546875" style="2" customWidth="1"/>
    <col min="13062" max="13062" width="1.7109375" style="2" customWidth="1"/>
    <col min="13063" max="13063" width="16.7109375" style="2" customWidth="1"/>
    <col min="13064" max="13064" width="8.85546875" style="2" customWidth="1"/>
    <col min="13065" max="13065" width="1.7109375" style="2" customWidth="1"/>
    <col min="13066" max="13066" width="16.7109375" style="2" customWidth="1"/>
    <col min="13067" max="13067" width="8.85546875" style="2" customWidth="1"/>
    <col min="13068" max="13068" width="1.7109375" style="2" customWidth="1"/>
    <col min="13069" max="13069" width="16.7109375" style="2" customWidth="1"/>
    <col min="13070" max="13070" width="9.28515625" style="2" customWidth="1"/>
    <col min="13071" max="13071" width="12" style="2" customWidth="1"/>
    <col min="13072" max="13309" width="8.85546875" style="2"/>
    <col min="13310" max="13310" width="16.7109375" style="2" customWidth="1"/>
    <col min="13311" max="13311" width="8.85546875" style="2" customWidth="1"/>
    <col min="13312" max="13312" width="1.7109375" style="2" customWidth="1"/>
    <col min="13313" max="13313" width="16.7109375" style="2" customWidth="1"/>
    <col min="13314" max="13314" width="8.85546875" style="2" customWidth="1"/>
    <col min="13315" max="13315" width="1.7109375" style="2" customWidth="1"/>
    <col min="13316" max="13316" width="16.7109375" style="2" customWidth="1"/>
    <col min="13317" max="13317" width="8.85546875" style="2" customWidth="1"/>
    <col min="13318" max="13318" width="1.7109375" style="2" customWidth="1"/>
    <col min="13319" max="13319" width="16.7109375" style="2" customWidth="1"/>
    <col min="13320" max="13320" width="8.85546875" style="2" customWidth="1"/>
    <col min="13321" max="13321" width="1.7109375" style="2" customWidth="1"/>
    <col min="13322" max="13322" width="16.7109375" style="2" customWidth="1"/>
    <col min="13323" max="13323" width="8.85546875" style="2" customWidth="1"/>
    <col min="13324" max="13324" width="1.7109375" style="2" customWidth="1"/>
    <col min="13325" max="13325" width="16.7109375" style="2" customWidth="1"/>
    <col min="13326" max="13326" width="9.28515625" style="2" customWidth="1"/>
    <col min="13327" max="13327" width="12" style="2" customWidth="1"/>
    <col min="13328" max="13565" width="8.85546875" style="2"/>
    <col min="13566" max="13566" width="16.7109375" style="2" customWidth="1"/>
    <col min="13567" max="13567" width="8.85546875" style="2" customWidth="1"/>
    <col min="13568" max="13568" width="1.7109375" style="2" customWidth="1"/>
    <col min="13569" max="13569" width="16.7109375" style="2" customWidth="1"/>
    <col min="13570" max="13570" width="8.85546875" style="2" customWidth="1"/>
    <col min="13571" max="13571" width="1.7109375" style="2" customWidth="1"/>
    <col min="13572" max="13572" width="16.7109375" style="2" customWidth="1"/>
    <col min="13573" max="13573" width="8.85546875" style="2" customWidth="1"/>
    <col min="13574" max="13574" width="1.7109375" style="2" customWidth="1"/>
    <col min="13575" max="13575" width="16.7109375" style="2" customWidth="1"/>
    <col min="13576" max="13576" width="8.85546875" style="2" customWidth="1"/>
    <col min="13577" max="13577" width="1.7109375" style="2" customWidth="1"/>
    <col min="13578" max="13578" width="16.7109375" style="2" customWidth="1"/>
    <col min="13579" max="13579" width="8.85546875" style="2" customWidth="1"/>
    <col min="13580" max="13580" width="1.7109375" style="2" customWidth="1"/>
    <col min="13581" max="13581" width="16.7109375" style="2" customWidth="1"/>
    <col min="13582" max="13582" width="9.28515625" style="2" customWidth="1"/>
    <col min="13583" max="13583" width="12" style="2" customWidth="1"/>
    <col min="13584" max="13821" width="8.85546875" style="2"/>
    <col min="13822" max="13822" width="16.7109375" style="2" customWidth="1"/>
    <col min="13823" max="13823" width="8.85546875" style="2" customWidth="1"/>
    <col min="13824" max="13824" width="1.7109375" style="2" customWidth="1"/>
    <col min="13825" max="13825" width="16.7109375" style="2" customWidth="1"/>
    <col min="13826" max="13826" width="8.85546875" style="2" customWidth="1"/>
    <col min="13827" max="13827" width="1.7109375" style="2" customWidth="1"/>
    <col min="13828" max="13828" width="16.7109375" style="2" customWidth="1"/>
    <col min="13829" max="13829" width="8.85546875" style="2" customWidth="1"/>
    <col min="13830" max="13830" width="1.7109375" style="2" customWidth="1"/>
    <col min="13831" max="13831" width="16.7109375" style="2" customWidth="1"/>
    <col min="13832" max="13832" width="8.85546875" style="2" customWidth="1"/>
    <col min="13833" max="13833" width="1.7109375" style="2" customWidth="1"/>
    <col min="13834" max="13834" width="16.7109375" style="2" customWidth="1"/>
    <col min="13835" max="13835" width="8.85546875" style="2" customWidth="1"/>
    <col min="13836" max="13836" width="1.7109375" style="2" customWidth="1"/>
    <col min="13837" max="13837" width="16.7109375" style="2" customWidth="1"/>
    <col min="13838" max="13838" width="9.28515625" style="2" customWidth="1"/>
    <col min="13839" max="13839" width="12" style="2" customWidth="1"/>
    <col min="13840" max="14077" width="8.85546875" style="2"/>
    <col min="14078" max="14078" width="16.7109375" style="2" customWidth="1"/>
    <col min="14079" max="14079" width="8.85546875" style="2" customWidth="1"/>
    <col min="14080" max="14080" width="1.7109375" style="2" customWidth="1"/>
    <col min="14081" max="14081" width="16.7109375" style="2" customWidth="1"/>
    <col min="14082" max="14082" width="8.85546875" style="2" customWidth="1"/>
    <col min="14083" max="14083" width="1.7109375" style="2" customWidth="1"/>
    <col min="14084" max="14084" width="16.7109375" style="2" customWidth="1"/>
    <col min="14085" max="14085" width="8.85546875" style="2" customWidth="1"/>
    <col min="14086" max="14086" width="1.7109375" style="2" customWidth="1"/>
    <col min="14087" max="14087" width="16.7109375" style="2" customWidth="1"/>
    <col min="14088" max="14088" width="8.85546875" style="2" customWidth="1"/>
    <col min="14089" max="14089" width="1.7109375" style="2" customWidth="1"/>
    <col min="14090" max="14090" width="16.7109375" style="2" customWidth="1"/>
    <col min="14091" max="14091" width="8.85546875" style="2" customWidth="1"/>
    <col min="14092" max="14092" width="1.7109375" style="2" customWidth="1"/>
    <col min="14093" max="14093" width="16.7109375" style="2" customWidth="1"/>
    <col min="14094" max="14094" width="9.28515625" style="2" customWidth="1"/>
    <col min="14095" max="14095" width="12" style="2" customWidth="1"/>
    <col min="14096" max="14333" width="8.85546875" style="2"/>
    <col min="14334" max="14334" width="16.7109375" style="2" customWidth="1"/>
    <col min="14335" max="14335" width="8.85546875" style="2" customWidth="1"/>
    <col min="14336" max="14336" width="1.7109375" style="2" customWidth="1"/>
    <col min="14337" max="14337" width="16.7109375" style="2" customWidth="1"/>
    <col min="14338" max="14338" width="8.85546875" style="2" customWidth="1"/>
    <col min="14339" max="14339" width="1.7109375" style="2" customWidth="1"/>
    <col min="14340" max="14340" width="16.7109375" style="2" customWidth="1"/>
    <col min="14341" max="14341" width="8.85546875" style="2" customWidth="1"/>
    <col min="14342" max="14342" width="1.7109375" style="2" customWidth="1"/>
    <col min="14343" max="14343" width="16.7109375" style="2" customWidth="1"/>
    <col min="14344" max="14344" width="8.85546875" style="2" customWidth="1"/>
    <col min="14345" max="14345" width="1.7109375" style="2" customWidth="1"/>
    <col min="14346" max="14346" width="16.7109375" style="2" customWidth="1"/>
    <col min="14347" max="14347" width="8.85546875" style="2" customWidth="1"/>
    <col min="14348" max="14348" width="1.7109375" style="2" customWidth="1"/>
    <col min="14349" max="14349" width="16.7109375" style="2" customWidth="1"/>
    <col min="14350" max="14350" width="9.28515625" style="2" customWidth="1"/>
    <col min="14351" max="14351" width="12" style="2" customWidth="1"/>
    <col min="14352" max="14589" width="8.85546875" style="2"/>
    <col min="14590" max="14590" width="16.7109375" style="2" customWidth="1"/>
    <col min="14591" max="14591" width="8.85546875" style="2" customWidth="1"/>
    <col min="14592" max="14592" width="1.7109375" style="2" customWidth="1"/>
    <col min="14593" max="14593" width="16.7109375" style="2" customWidth="1"/>
    <col min="14594" max="14594" width="8.85546875" style="2" customWidth="1"/>
    <col min="14595" max="14595" width="1.7109375" style="2" customWidth="1"/>
    <col min="14596" max="14596" width="16.7109375" style="2" customWidth="1"/>
    <col min="14597" max="14597" width="8.85546875" style="2" customWidth="1"/>
    <col min="14598" max="14598" width="1.7109375" style="2" customWidth="1"/>
    <col min="14599" max="14599" width="16.7109375" style="2" customWidth="1"/>
    <col min="14600" max="14600" width="8.85546875" style="2" customWidth="1"/>
    <col min="14601" max="14601" width="1.7109375" style="2" customWidth="1"/>
    <col min="14602" max="14602" width="16.7109375" style="2" customWidth="1"/>
    <col min="14603" max="14603" width="8.85546875" style="2" customWidth="1"/>
    <col min="14604" max="14604" width="1.7109375" style="2" customWidth="1"/>
    <col min="14605" max="14605" width="16.7109375" style="2" customWidth="1"/>
    <col min="14606" max="14606" width="9.28515625" style="2" customWidth="1"/>
    <col min="14607" max="14607" width="12" style="2" customWidth="1"/>
    <col min="14608" max="14845" width="8.85546875" style="2"/>
    <col min="14846" max="14846" width="16.7109375" style="2" customWidth="1"/>
    <col min="14847" max="14847" width="8.85546875" style="2" customWidth="1"/>
    <col min="14848" max="14848" width="1.7109375" style="2" customWidth="1"/>
    <col min="14849" max="14849" width="16.7109375" style="2" customWidth="1"/>
    <col min="14850" max="14850" width="8.85546875" style="2" customWidth="1"/>
    <col min="14851" max="14851" width="1.7109375" style="2" customWidth="1"/>
    <col min="14852" max="14852" width="16.7109375" style="2" customWidth="1"/>
    <col min="14853" max="14853" width="8.85546875" style="2" customWidth="1"/>
    <col min="14854" max="14854" width="1.7109375" style="2" customWidth="1"/>
    <col min="14855" max="14855" width="16.7109375" style="2" customWidth="1"/>
    <col min="14856" max="14856" width="8.85546875" style="2" customWidth="1"/>
    <col min="14857" max="14857" width="1.7109375" style="2" customWidth="1"/>
    <col min="14858" max="14858" width="16.7109375" style="2" customWidth="1"/>
    <col min="14859" max="14859" width="8.85546875" style="2" customWidth="1"/>
    <col min="14860" max="14860" width="1.7109375" style="2" customWidth="1"/>
    <col min="14861" max="14861" width="16.7109375" style="2" customWidth="1"/>
    <col min="14862" max="14862" width="9.28515625" style="2" customWidth="1"/>
    <col min="14863" max="14863" width="12" style="2" customWidth="1"/>
    <col min="14864" max="15101" width="8.85546875" style="2"/>
    <col min="15102" max="15102" width="16.7109375" style="2" customWidth="1"/>
    <col min="15103" max="15103" width="8.85546875" style="2" customWidth="1"/>
    <col min="15104" max="15104" width="1.7109375" style="2" customWidth="1"/>
    <col min="15105" max="15105" width="16.7109375" style="2" customWidth="1"/>
    <col min="15106" max="15106" width="8.85546875" style="2" customWidth="1"/>
    <col min="15107" max="15107" width="1.7109375" style="2" customWidth="1"/>
    <col min="15108" max="15108" width="16.7109375" style="2" customWidth="1"/>
    <col min="15109" max="15109" width="8.85546875" style="2" customWidth="1"/>
    <col min="15110" max="15110" width="1.7109375" style="2" customWidth="1"/>
    <col min="15111" max="15111" width="16.7109375" style="2" customWidth="1"/>
    <col min="15112" max="15112" width="8.85546875" style="2" customWidth="1"/>
    <col min="15113" max="15113" width="1.7109375" style="2" customWidth="1"/>
    <col min="15114" max="15114" width="16.7109375" style="2" customWidth="1"/>
    <col min="15115" max="15115" width="8.85546875" style="2" customWidth="1"/>
    <col min="15116" max="15116" width="1.7109375" style="2" customWidth="1"/>
    <col min="15117" max="15117" width="16.7109375" style="2" customWidth="1"/>
    <col min="15118" max="15118" width="9.28515625" style="2" customWidth="1"/>
    <col min="15119" max="15119" width="12" style="2" customWidth="1"/>
    <col min="15120" max="15357" width="8.85546875" style="2"/>
    <col min="15358" max="15358" width="16.7109375" style="2" customWidth="1"/>
    <col min="15359" max="15359" width="8.85546875" style="2" customWidth="1"/>
    <col min="15360" max="15360" width="1.7109375" style="2" customWidth="1"/>
    <col min="15361" max="15361" width="16.7109375" style="2" customWidth="1"/>
    <col min="15362" max="15362" width="8.85546875" style="2" customWidth="1"/>
    <col min="15363" max="15363" width="1.7109375" style="2" customWidth="1"/>
    <col min="15364" max="15364" width="16.7109375" style="2" customWidth="1"/>
    <col min="15365" max="15365" width="8.85546875" style="2" customWidth="1"/>
    <col min="15366" max="15366" width="1.7109375" style="2" customWidth="1"/>
    <col min="15367" max="15367" width="16.7109375" style="2" customWidth="1"/>
    <col min="15368" max="15368" width="8.85546875" style="2" customWidth="1"/>
    <col min="15369" max="15369" width="1.7109375" style="2" customWidth="1"/>
    <col min="15370" max="15370" width="16.7109375" style="2" customWidth="1"/>
    <col min="15371" max="15371" width="8.85546875" style="2" customWidth="1"/>
    <col min="15372" max="15372" width="1.7109375" style="2" customWidth="1"/>
    <col min="15373" max="15373" width="16.7109375" style="2" customWidth="1"/>
    <col min="15374" max="15374" width="9.28515625" style="2" customWidth="1"/>
    <col min="15375" max="15375" width="12" style="2" customWidth="1"/>
    <col min="15376" max="15613" width="8.85546875" style="2"/>
    <col min="15614" max="15614" width="16.7109375" style="2" customWidth="1"/>
    <col min="15615" max="15615" width="8.85546875" style="2" customWidth="1"/>
    <col min="15616" max="15616" width="1.7109375" style="2" customWidth="1"/>
    <col min="15617" max="15617" width="16.7109375" style="2" customWidth="1"/>
    <col min="15618" max="15618" width="8.85546875" style="2" customWidth="1"/>
    <col min="15619" max="15619" width="1.7109375" style="2" customWidth="1"/>
    <col min="15620" max="15620" width="16.7109375" style="2" customWidth="1"/>
    <col min="15621" max="15621" width="8.85546875" style="2" customWidth="1"/>
    <col min="15622" max="15622" width="1.7109375" style="2" customWidth="1"/>
    <col min="15623" max="15623" width="16.7109375" style="2" customWidth="1"/>
    <col min="15624" max="15624" width="8.85546875" style="2" customWidth="1"/>
    <col min="15625" max="15625" width="1.7109375" style="2" customWidth="1"/>
    <col min="15626" max="15626" width="16.7109375" style="2" customWidth="1"/>
    <col min="15627" max="15627" width="8.85546875" style="2" customWidth="1"/>
    <col min="15628" max="15628" width="1.7109375" style="2" customWidth="1"/>
    <col min="15629" max="15629" width="16.7109375" style="2" customWidth="1"/>
    <col min="15630" max="15630" width="9.28515625" style="2" customWidth="1"/>
    <col min="15631" max="15631" width="12" style="2" customWidth="1"/>
    <col min="15632" max="15869" width="8.85546875" style="2"/>
    <col min="15870" max="15870" width="16.7109375" style="2" customWidth="1"/>
    <col min="15871" max="15871" width="8.85546875" style="2" customWidth="1"/>
    <col min="15872" max="15872" width="1.7109375" style="2" customWidth="1"/>
    <col min="15873" max="15873" width="16.7109375" style="2" customWidth="1"/>
    <col min="15874" max="15874" width="8.85546875" style="2" customWidth="1"/>
    <col min="15875" max="15875" width="1.7109375" style="2" customWidth="1"/>
    <col min="15876" max="15876" width="16.7109375" style="2" customWidth="1"/>
    <col min="15877" max="15877" width="8.85546875" style="2" customWidth="1"/>
    <col min="15878" max="15878" width="1.7109375" style="2" customWidth="1"/>
    <col min="15879" max="15879" width="16.7109375" style="2" customWidth="1"/>
    <col min="15880" max="15880" width="8.85546875" style="2" customWidth="1"/>
    <col min="15881" max="15881" width="1.7109375" style="2" customWidth="1"/>
    <col min="15882" max="15882" width="16.7109375" style="2" customWidth="1"/>
    <col min="15883" max="15883" width="8.85546875" style="2" customWidth="1"/>
    <col min="15884" max="15884" width="1.7109375" style="2" customWidth="1"/>
    <col min="15885" max="15885" width="16.7109375" style="2" customWidth="1"/>
    <col min="15886" max="15886" width="9.28515625" style="2" customWidth="1"/>
    <col min="15887" max="15887" width="12" style="2" customWidth="1"/>
    <col min="15888" max="16125" width="8.85546875" style="2"/>
    <col min="16126" max="16126" width="16.7109375" style="2" customWidth="1"/>
    <col min="16127" max="16127" width="8.85546875" style="2" customWidth="1"/>
    <col min="16128" max="16128" width="1.7109375" style="2" customWidth="1"/>
    <col min="16129" max="16129" width="16.7109375" style="2" customWidth="1"/>
    <col min="16130" max="16130" width="8.85546875" style="2" customWidth="1"/>
    <col min="16131" max="16131" width="1.7109375" style="2" customWidth="1"/>
    <col min="16132" max="16132" width="16.7109375" style="2" customWidth="1"/>
    <col min="16133" max="16133" width="8.85546875" style="2" customWidth="1"/>
    <col min="16134" max="16134" width="1.7109375" style="2" customWidth="1"/>
    <col min="16135" max="16135" width="16.7109375" style="2" customWidth="1"/>
    <col min="16136" max="16136" width="8.85546875" style="2" customWidth="1"/>
    <col min="16137" max="16137" width="1.7109375" style="2" customWidth="1"/>
    <col min="16138" max="16138" width="16.7109375" style="2" customWidth="1"/>
    <col min="16139" max="16139" width="8.85546875" style="2" customWidth="1"/>
    <col min="16140" max="16140" width="1.7109375" style="2" customWidth="1"/>
    <col min="16141" max="16141" width="16.7109375" style="2" customWidth="1"/>
    <col min="16142" max="16142" width="9.28515625" style="2" customWidth="1"/>
    <col min="16143" max="16143" width="12" style="2" customWidth="1"/>
    <col min="16144" max="16384" width="8.85546875" style="2"/>
  </cols>
  <sheetData>
    <row r="1" spans="1:17" s="24" customFormat="1" ht="20.25" customHeight="1" x14ac:dyDescent="0.25">
      <c r="A1" s="22" t="s">
        <v>49</v>
      </c>
      <c r="B1" s="23"/>
      <c r="E1" s="28" t="s">
        <v>50</v>
      </c>
      <c r="P1" s="26"/>
      <c r="Q1" s="25" t="s">
        <v>0</v>
      </c>
    </row>
    <row r="2" spans="1:17" ht="15.2" customHeight="1" x14ac:dyDescent="0.25">
      <c r="A2" s="3" t="s">
        <v>1</v>
      </c>
      <c r="B2" s="4" t="s">
        <v>2</v>
      </c>
      <c r="D2" s="3" t="s">
        <v>1</v>
      </c>
      <c r="E2" s="4" t="s">
        <v>2</v>
      </c>
      <c r="G2" s="3" t="s">
        <v>1</v>
      </c>
      <c r="H2" s="4" t="s">
        <v>2</v>
      </c>
      <c r="J2" s="3" t="s">
        <v>1</v>
      </c>
      <c r="K2" s="4" t="s">
        <v>2</v>
      </c>
      <c r="M2" s="3" t="s">
        <v>1</v>
      </c>
      <c r="N2" s="4" t="s">
        <v>2</v>
      </c>
      <c r="P2" s="3" t="s">
        <v>1</v>
      </c>
      <c r="Q2" s="4" t="s">
        <v>2</v>
      </c>
    </row>
    <row r="3" spans="1:17" ht="15.2" customHeight="1" x14ac:dyDescent="0.25">
      <c r="A3" s="5" t="s">
        <v>605</v>
      </c>
      <c r="B3" s="6">
        <v>200001</v>
      </c>
      <c r="D3" s="5" t="s">
        <v>815</v>
      </c>
      <c r="E3" s="6">
        <v>600002</v>
      </c>
      <c r="G3" s="5" t="s">
        <v>30</v>
      </c>
      <c r="H3" s="6">
        <v>200001</v>
      </c>
      <c r="J3" s="5" t="s">
        <v>418</v>
      </c>
      <c r="K3" s="6">
        <v>100001</v>
      </c>
      <c r="M3" s="11" t="s">
        <v>451</v>
      </c>
      <c r="N3" s="12">
        <v>500001</v>
      </c>
      <c r="P3" s="5" t="s">
        <v>707</v>
      </c>
      <c r="Q3" s="6">
        <v>168001</v>
      </c>
    </row>
    <row r="4" spans="1:17" ht="15.2" customHeight="1" x14ac:dyDescent="0.25">
      <c r="A4" s="7" t="s">
        <v>74</v>
      </c>
      <c r="B4" s="8">
        <v>30001</v>
      </c>
      <c r="D4" s="9" t="s">
        <v>361</v>
      </c>
      <c r="E4" s="10">
        <v>100001</v>
      </c>
      <c r="G4" s="11" t="s">
        <v>301</v>
      </c>
      <c r="H4" s="12">
        <v>150001</v>
      </c>
      <c r="J4" s="11" t="s">
        <v>66</v>
      </c>
      <c r="K4" s="12">
        <v>30001</v>
      </c>
      <c r="M4" s="11" t="s">
        <v>594</v>
      </c>
      <c r="N4" s="12">
        <v>500001</v>
      </c>
      <c r="P4" s="9" t="s">
        <v>339</v>
      </c>
      <c r="Q4" s="10">
        <v>250001</v>
      </c>
    </row>
    <row r="5" spans="1:17" ht="15.2" customHeight="1" x14ac:dyDescent="0.25">
      <c r="A5" s="9" t="s">
        <v>156</v>
      </c>
      <c r="B5" s="10">
        <v>500001</v>
      </c>
      <c r="D5" s="9" t="s">
        <v>465</v>
      </c>
      <c r="E5" s="10">
        <v>350000</v>
      </c>
      <c r="G5" s="11" t="s">
        <v>52</v>
      </c>
      <c r="H5" s="12">
        <v>200001</v>
      </c>
      <c r="J5" s="11" t="s">
        <v>144</v>
      </c>
      <c r="K5" s="12">
        <v>500001</v>
      </c>
      <c r="L5" s="13"/>
      <c r="M5" s="11" t="s">
        <v>842</v>
      </c>
      <c r="N5" s="12">
        <v>100002</v>
      </c>
      <c r="O5" s="13"/>
      <c r="P5" s="9" t="s">
        <v>760</v>
      </c>
      <c r="Q5" s="10">
        <v>100001</v>
      </c>
    </row>
    <row r="6" spans="1:17" ht="15.2" customHeight="1" x14ac:dyDescent="0.25">
      <c r="A6" s="11" t="s">
        <v>65</v>
      </c>
      <c r="B6" s="12">
        <v>300001</v>
      </c>
      <c r="D6" s="9" t="s">
        <v>196</v>
      </c>
      <c r="E6" s="10">
        <v>300001</v>
      </c>
      <c r="G6" s="9" t="s">
        <v>631</v>
      </c>
      <c r="H6" s="14">
        <v>100001</v>
      </c>
      <c r="J6" s="11" t="s">
        <v>192</v>
      </c>
      <c r="K6" s="12">
        <v>800000</v>
      </c>
      <c r="L6" s="13"/>
      <c r="M6" s="11" t="s">
        <v>318</v>
      </c>
      <c r="N6" s="12">
        <v>100001</v>
      </c>
      <c r="O6" s="13"/>
      <c r="P6" s="11" t="s">
        <v>101</v>
      </c>
      <c r="Q6" s="12">
        <v>250001</v>
      </c>
    </row>
    <row r="7" spans="1:17" ht="15.2" customHeight="1" x14ac:dyDescent="0.25">
      <c r="A7" s="11" t="s">
        <v>26</v>
      </c>
      <c r="B7" s="12">
        <v>250001</v>
      </c>
      <c r="D7" s="11" t="s">
        <v>345</v>
      </c>
      <c r="E7" s="12">
        <v>200001</v>
      </c>
      <c r="G7" s="11" t="s">
        <v>822</v>
      </c>
      <c r="H7" s="15">
        <v>500003</v>
      </c>
      <c r="J7" s="11" t="s">
        <v>127</v>
      </c>
      <c r="K7" s="12">
        <v>200002</v>
      </c>
      <c r="L7" s="13"/>
      <c r="M7" s="11" t="s">
        <v>133</v>
      </c>
      <c r="N7" s="12">
        <v>500001</v>
      </c>
      <c r="O7" s="13"/>
      <c r="P7" s="11" t="s">
        <v>504</v>
      </c>
      <c r="Q7" s="12">
        <v>200001</v>
      </c>
    </row>
    <row r="8" spans="1:17" ht="15.2" customHeight="1" x14ac:dyDescent="0.25">
      <c r="A8" s="11" t="s">
        <v>751</v>
      </c>
      <c r="B8" s="12">
        <v>100001</v>
      </c>
      <c r="D8" s="11" t="s">
        <v>653</v>
      </c>
      <c r="E8" s="12">
        <v>1000001</v>
      </c>
      <c r="G8" s="11" t="s">
        <v>332</v>
      </c>
      <c r="H8" s="15">
        <v>120000</v>
      </c>
      <c r="J8" s="11" t="s">
        <v>181</v>
      </c>
      <c r="K8" s="12">
        <v>200001</v>
      </c>
      <c r="L8" s="13"/>
      <c r="M8" s="11" t="s">
        <v>669</v>
      </c>
      <c r="N8" s="12">
        <v>500001</v>
      </c>
      <c r="O8" s="13"/>
      <c r="P8" s="11" t="s">
        <v>222</v>
      </c>
      <c r="Q8" s="12">
        <v>1000001</v>
      </c>
    </row>
    <row r="9" spans="1:17" ht="15.2" customHeight="1" x14ac:dyDescent="0.25">
      <c r="A9" s="11" t="s">
        <v>677</v>
      </c>
      <c r="B9" s="12">
        <v>100001</v>
      </c>
      <c r="D9" s="11" t="s">
        <v>587</v>
      </c>
      <c r="E9" s="12">
        <v>200001</v>
      </c>
      <c r="G9" s="11" t="s">
        <v>659</v>
      </c>
      <c r="H9" s="12">
        <v>110001</v>
      </c>
      <c r="J9" s="11" t="s">
        <v>328</v>
      </c>
      <c r="K9" s="12">
        <v>100001</v>
      </c>
      <c r="L9" s="13"/>
      <c r="M9" s="11" t="s">
        <v>670</v>
      </c>
      <c r="N9" s="12">
        <v>500001</v>
      </c>
      <c r="O9" s="13"/>
      <c r="P9" s="11" t="s">
        <v>43</v>
      </c>
      <c r="Q9" s="12">
        <v>200001</v>
      </c>
    </row>
    <row r="10" spans="1:17" ht="15.2" customHeight="1" x14ac:dyDescent="0.25">
      <c r="A10" s="11" t="s">
        <v>404</v>
      </c>
      <c r="B10" s="12">
        <v>800001</v>
      </c>
      <c r="D10" s="11" t="s">
        <v>208</v>
      </c>
      <c r="E10" s="12">
        <v>100001</v>
      </c>
      <c r="G10" s="11" t="s">
        <v>663</v>
      </c>
      <c r="H10" s="12">
        <v>250001</v>
      </c>
      <c r="J10" s="11" t="s">
        <v>31</v>
      </c>
      <c r="K10" s="12">
        <v>500001</v>
      </c>
      <c r="L10" s="13"/>
      <c r="M10" s="11" t="s">
        <v>533</v>
      </c>
      <c r="N10" s="12">
        <v>200001</v>
      </c>
      <c r="O10" s="13"/>
      <c r="P10" s="11" t="s">
        <v>523</v>
      </c>
      <c r="Q10" s="12">
        <v>100001</v>
      </c>
    </row>
    <row r="11" spans="1:17" ht="15.2" customHeight="1" x14ac:dyDescent="0.25">
      <c r="A11" s="11" t="s">
        <v>805</v>
      </c>
      <c r="B11" s="12">
        <v>200001</v>
      </c>
      <c r="D11" s="11" t="s">
        <v>477</v>
      </c>
      <c r="E11" s="12">
        <v>100001</v>
      </c>
      <c r="G11" s="11" t="s">
        <v>662</v>
      </c>
      <c r="H11" s="12">
        <v>250001</v>
      </c>
      <c r="J11" s="11" t="s">
        <v>237</v>
      </c>
      <c r="K11" s="12">
        <v>300001</v>
      </c>
      <c r="L11" s="13"/>
      <c r="M11" s="11" t="s">
        <v>639</v>
      </c>
      <c r="N11" s="12">
        <v>200001</v>
      </c>
      <c r="O11" s="13"/>
      <c r="P11" s="11" t="s">
        <v>455</v>
      </c>
      <c r="Q11" s="12">
        <v>100001</v>
      </c>
    </row>
    <row r="12" spans="1:17" ht="15.2" customHeight="1" x14ac:dyDescent="0.25">
      <c r="A12" s="11" t="s">
        <v>179</v>
      </c>
      <c r="B12" s="12">
        <v>500001</v>
      </c>
      <c r="D12" s="11" t="s">
        <v>373</v>
      </c>
      <c r="E12" s="12">
        <v>50001</v>
      </c>
      <c r="G12" s="11" t="s">
        <v>661</v>
      </c>
      <c r="H12" s="12">
        <v>250001</v>
      </c>
      <c r="J12" s="11" t="s">
        <v>260</v>
      </c>
      <c r="K12" s="12">
        <v>200001</v>
      </c>
      <c r="L12" s="13"/>
      <c r="M12" s="11" t="s">
        <v>549</v>
      </c>
      <c r="N12" s="12">
        <v>300001</v>
      </c>
      <c r="O12" s="13"/>
      <c r="P12" s="11" t="s">
        <v>519</v>
      </c>
      <c r="Q12" s="12">
        <v>800001</v>
      </c>
    </row>
    <row r="13" spans="1:17" ht="15.2" customHeight="1" x14ac:dyDescent="0.25">
      <c r="A13" s="11" t="s">
        <v>487</v>
      </c>
      <c r="B13" s="12">
        <v>100001</v>
      </c>
      <c r="C13" s="13"/>
      <c r="D13" s="11" t="s">
        <v>722</v>
      </c>
      <c r="E13" s="12">
        <v>200001</v>
      </c>
      <c r="F13" s="13"/>
      <c r="G13" s="11" t="s">
        <v>660</v>
      </c>
      <c r="H13" s="12">
        <v>250001</v>
      </c>
      <c r="J13" s="11" t="s">
        <v>779</v>
      </c>
      <c r="K13" s="12">
        <v>50001</v>
      </c>
      <c r="L13" s="13"/>
      <c r="M13" s="11" t="s">
        <v>322</v>
      </c>
      <c r="N13" s="12">
        <v>2000001</v>
      </c>
      <c r="O13" s="13"/>
      <c r="P13" s="11" t="s">
        <v>499</v>
      </c>
      <c r="Q13" s="12">
        <v>200001</v>
      </c>
    </row>
    <row r="14" spans="1:17" ht="15.2" customHeight="1" x14ac:dyDescent="0.25">
      <c r="A14" s="11" t="s">
        <v>28</v>
      </c>
      <c r="B14" s="12">
        <v>100001</v>
      </c>
      <c r="C14" s="13"/>
      <c r="D14" s="11" t="s">
        <v>723</v>
      </c>
      <c r="E14" s="12">
        <v>100001</v>
      </c>
      <c r="F14" s="13"/>
      <c r="G14" s="11" t="s">
        <v>321</v>
      </c>
      <c r="H14" s="12">
        <v>100001</v>
      </c>
      <c r="J14" s="11" t="s">
        <v>309</v>
      </c>
      <c r="K14" s="12">
        <v>100001</v>
      </c>
      <c r="L14" s="13"/>
      <c r="M14" s="11" t="s">
        <v>843</v>
      </c>
      <c r="N14" s="12">
        <v>500001</v>
      </c>
      <c r="O14" s="13"/>
      <c r="P14" s="11" t="s">
        <v>202</v>
      </c>
      <c r="Q14" s="12">
        <v>100001</v>
      </c>
    </row>
    <row r="15" spans="1:17" ht="15.2" customHeight="1" x14ac:dyDescent="0.25">
      <c r="A15" s="11" t="s">
        <v>628</v>
      </c>
      <c r="B15" s="12">
        <v>100001</v>
      </c>
      <c r="C15" s="13"/>
      <c r="D15" s="11" t="s">
        <v>205</v>
      </c>
      <c r="E15" s="12">
        <v>100001</v>
      </c>
      <c r="F15" s="13"/>
      <c r="G15" s="11" t="s">
        <v>576</v>
      </c>
      <c r="H15" s="12">
        <v>300001</v>
      </c>
      <c r="J15" s="11" t="s">
        <v>702</v>
      </c>
      <c r="K15" s="12">
        <v>200001</v>
      </c>
      <c r="L15" s="13"/>
      <c r="M15" s="11" t="s">
        <v>17</v>
      </c>
      <c r="N15" s="12">
        <v>50001</v>
      </c>
      <c r="O15" s="13"/>
      <c r="P15" s="11" t="s">
        <v>257</v>
      </c>
      <c r="Q15" s="12">
        <v>200001</v>
      </c>
    </row>
    <row r="16" spans="1:17" ht="15.2" customHeight="1" x14ac:dyDescent="0.25">
      <c r="A16" s="9" t="s">
        <v>429</v>
      </c>
      <c r="B16" s="10">
        <v>500001</v>
      </c>
      <c r="C16" s="13"/>
      <c r="D16" s="9" t="s">
        <v>591</v>
      </c>
      <c r="E16" s="10">
        <v>150000</v>
      </c>
      <c r="F16" s="13"/>
      <c r="G16" s="11" t="s">
        <v>462</v>
      </c>
      <c r="H16" s="12">
        <v>100001</v>
      </c>
      <c r="I16" s="13"/>
      <c r="J16" s="11" t="s">
        <v>833</v>
      </c>
      <c r="K16" s="12">
        <v>600002</v>
      </c>
      <c r="L16" s="13"/>
      <c r="M16" s="11" t="s">
        <v>681</v>
      </c>
      <c r="N16" s="12">
        <v>100001</v>
      </c>
      <c r="O16" s="13"/>
      <c r="P16" s="11" t="s">
        <v>720</v>
      </c>
      <c r="Q16" s="12">
        <v>200001</v>
      </c>
    </row>
    <row r="17" spans="1:17" ht="15.2" customHeight="1" x14ac:dyDescent="0.25">
      <c r="A17" s="9" t="s">
        <v>84</v>
      </c>
      <c r="B17" s="10">
        <v>100001</v>
      </c>
      <c r="C17" s="13"/>
      <c r="D17" s="9" t="s">
        <v>285</v>
      </c>
      <c r="E17" s="10">
        <v>20001</v>
      </c>
      <c r="F17" s="13"/>
      <c r="G17" s="11" t="s">
        <v>68</v>
      </c>
      <c r="H17" s="12">
        <v>100001</v>
      </c>
      <c r="I17" s="13"/>
      <c r="J17" s="11" t="s">
        <v>399</v>
      </c>
      <c r="K17" s="12">
        <v>500001</v>
      </c>
      <c r="L17" s="13"/>
      <c r="M17" s="11" t="s">
        <v>327</v>
      </c>
      <c r="N17" s="12">
        <v>200001</v>
      </c>
      <c r="O17" s="13"/>
      <c r="P17" s="11" t="s">
        <v>848</v>
      </c>
      <c r="Q17" s="12">
        <v>200001</v>
      </c>
    </row>
    <row r="18" spans="1:17" ht="15.2" customHeight="1" x14ac:dyDescent="0.25">
      <c r="A18" s="9" t="s">
        <v>360</v>
      </c>
      <c r="B18" s="10">
        <v>300001</v>
      </c>
      <c r="C18" s="13"/>
      <c r="D18" s="9" t="s">
        <v>78</v>
      </c>
      <c r="E18" s="10">
        <v>150001</v>
      </c>
      <c r="F18" s="13"/>
      <c r="G18" s="11" t="s">
        <v>789</v>
      </c>
      <c r="H18" s="16">
        <v>200001</v>
      </c>
      <c r="I18" s="13"/>
      <c r="J18" s="11" t="s">
        <v>338</v>
      </c>
      <c r="K18" s="12">
        <v>300001</v>
      </c>
      <c r="L18" s="13"/>
      <c r="M18" s="11" t="s">
        <v>558</v>
      </c>
      <c r="N18" s="16">
        <v>200001</v>
      </c>
      <c r="O18" s="13"/>
      <c r="P18" s="11" t="s">
        <v>342</v>
      </c>
      <c r="Q18" s="12">
        <v>100001</v>
      </c>
    </row>
    <row r="19" spans="1:17" ht="15.2" customHeight="1" x14ac:dyDescent="0.25">
      <c r="A19" s="9" t="s">
        <v>551</v>
      </c>
      <c r="B19" s="10">
        <v>120001</v>
      </c>
      <c r="C19" s="13"/>
      <c r="D19" s="9" t="s">
        <v>265</v>
      </c>
      <c r="E19" s="10">
        <v>110001</v>
      </c>
      <c r="F19" s="13"/>
      <c r="G19" s="9" t="s">
        <v>680</v>
      </c>
      <c r="H19" s="8">
        <v>201000</v>
      </c>
      <c r="I19" s="13"/>
      <c r="J19" s="11" t="s">
        <v>325</v>
      </c>
      <c r="K19" s="16">
        <v>100000</v>
      </c>
      <c r="L19" s="13"/>
      <c r="M19" s="9" t="s">
        <v>215</v>
      </c>
      <c r="N19" s="8">
        <v>200001</v>
      </c>
      <c r="O19" s="13"/>
      <c r="P19" s="11" t="s">
        <v>238</v>
      </c>
      <c r="Q19" s="12">
        <v>200001</v>
      </c>
    </row>
    <row r="20" spans="1:17" ht="15.2" customHeight="1" x14ac:dyDescent="0.25">
      <c r="A20" s="9" t="s">
        <v>123</v>
      </c>
      <c r="B20" s="8">
        <v>100001</v>
      </c>
      <c r="C20" s="13"/>
      <c r="D20" s="9" t="s">
        <v>496</v>
      </c>
      <c r="E20" s="8">
        <v>150001</v>
      </c>
      <c r="F20" s="13"/>
      <c r="G20" s="9" t="s">
        <v>148</v>
      </c>
      <c r="H20" s="8">
        <v>200001</v>
      </c>
      <c r="I20" s="13"/>
      <c r="J20" s="9" t="s">
        <v>489</v>
      </c>
      <c r="K20" s="8">
        <v>200001</v>
      </c>
      <c r="L20" s="13"/>
      <c r="M20" s="9" t="s">
        <v>574</v>
      </c>
      <c r="N20" s="8">
        <v>250001</v>
      </c>
      <c r="O20" s="13"/>
      <c r="P20" s="11" t="s">
        <v>536</v>
      </c>
      <c r="Q20" s="16">
        <v>200001</v>
      </c>
    </row>
    <row r="21" spans="1:17" ht="15.2" customHeight="1" x14ac:dyDescent="0.25">
      <c r="A21" s="9" t="s">
        <v>71</v>
      </c>
      <c r="B21" s="8">
        <v>30001</v>
      </c>
      <c r="C21" s="13"/>
      <c r="D21" s="9" t="s">
        <v>532</v>
      </c>
      <c r="E21" s="8">
        <v>200001</v>
      </c>
      <c r="F21" s="13"/>
      <c r="G21" s="9" t="s">
        <v>488</v>
      </c>
      <c r="H21" s="8">
        <v>100001</v>
      </c>
      <c r="I21" s="13"/>
      <c r="J21" s="9" t="s">
        <v>834</v>
      </c>
      <c r="K21" s="8">
        <v>200002</v>
      </c>
      <c r="L21" s="13"/>
      <c r="M21" s="9" t="s">
        <v>645</v>
      </c>
      <c r="N21" s="8">
        <v>200001</v>
      </c>
      <c r="O21" s="13"/>
      <c r="P21" s="9" t="s">
        <v>637</v>
      </c>
      <c r="Q21" s="8">
        <v>200000</v>
      </c>
    </row>
    <row r="22" spans="1:17" ht="15.2" customHeight="1" x14ac:dyDescent="0.25">
      <c r="A22" s="9" t="s">
        <v>347</v>
      </c>
      <c r="B22" s="8">
        <v>200001</v>
      </c>
      <c r="C22" s="13"/>
      <c r="D22" s="9" t="s">
        <v>616</v>
      </c>
      <c r="E22" s="8">
        <v>10000001</v>
      </c>
      <c r="F22" s="13"/>
      <c r="G22" s="9" t="s">
        <v>563</v>
      </c>
      <c r="H22" s="8">
        <v>200001</v>
      </c>
      <c r="I22" s="13"/>
      <c r="J22" s="9" t="s">
        <v>343</v>
      </c>
      <c r="K22" s="8">
        <v>250001</v>
      </c>
      <c r="L22" s="13"/>
      <c r="M22" s="9" t="s">
        <v>372</v>
      </c>
      <c r="N22" s="8">
        <v>300001</v>
      </c>
      <c r="O22" s="13"/>
      <c r="P22" s="9" t="s">
        <v>773</v>
      </c>
      <c r="Q22" s="8">
        <v>100000</v>
      </c>
    </row>
    <row r="23" spans="1:17" ht="15.2" customHeight="1" x14ac:dyDescent="0.25">
      <c r="A23" s="9" t="s">
        <v>806</v>
      </c>
      <c r="B23" s="8">
        <v>1700003</v>
      </c>
      <c r="C23" s="13"/>
      <c r="D23" s="9" t="s">
        <v>658</v>
      </c>
      <c r="E23" s="8">
        <v>380000</v>
      </c>
      <c r="F23" s="13"/>
      <c r="G23" s="9" t="s">
        <v>110</v>
      </c>
      <c r="H23" s="8">
        <v>200001</v>
      </c>
      <c r="I23" s="13"/>
      <c r="J23" s="9" t="s">
        <v>276</v>
      </c>
      <c r="K23" s="8">
        <v>200001</v>
      </c>
      <c r="L23" s="13"/>
      <c r="M23" s="9" t="s">
        <v>593</v>
      </c>
      <c r="N23" s="8">
        <v>100001</v>
      </c>
      <c r="O23" s="13"/>
      <c r="P23" s="9" t="s">
        <v>630</v>
      </c>
      <c r="Q23" s="8">
        <v>300001</v>
      </c>
    </row>
    <row r="24" spans="1:17" ht="15.2" customHeight="1" x14ac:dyDescent="0.25">
      <c r="A24" s="9" t="s">
        <v>313</v>
      </c>
      <c r="B24" s="8">
        <v>50001</v>
      </c>
      <c r="C24" s="13"/>
      <c r="D24" s="9" t="s">
        <v>601</v>
      </c>
      <c r="E24" s="8">
        <v>150001</v>
      </c>
      <c r="F24" s="13"/>
      <c r="G24" s="9" t="s">
        <v>643</v>
      </c>
      <c r="H24" s="8">
        <v>500001</v>
      </c>
      <c r="I24" s="13"/>
      <c r="J24" s="9" t="s">
        <v>705</v>
      </c>
      <c r="K24" s="8">
        <v>500000</v>
      </c>
      <c r="L24" s="13"/>
      <c r="M24" s="9" t="s">
        <v>844</v>
      </c>
      <c r="N24" s="8">
        <v>60001</v>
      </c>
      <c r="O24" s="13"/>
      <c r="P24" s="9" t="s">
        <v>368</v>
      </c>
      <c r="Q24" s="8">
        <v>500001</v>
      </c>
    </row>
    <row r="25" spans="1:17" ht="15.2" customHeight="1" x14ac:dyDescent="0.25">
      <c r="A25" s="9" t="s">
        <v>458</v>
      </c>
      <c r="B25" s="8">
        <v>300001</v>
      </c>
      <c r="C25" s="13"/>
      <c r="D25" s="9" t="s">
        <v>29</v>
      </c>
      <c r="E25" s="8">
        <v>200013</v>
      </c>
      <c r="F25" s="13"/>
      <c r="G25" s="9" t="s">
        <v>683</v>
      </c>
      <c r="H25" s="8">
        <v>300881</v>
      </c>
      <c r="I25" s="13"/>
      <c r="J25" s="9" t="s">
        <v>320</v>
      </c>
      <c r="K25" s="8">
        <v>50001</v>
      </c>
      <c r="L25" s="13"/>
      <c r="M25" s="9" t="s">
        <v>227</v>
      </c>
      <c r="N25" s="8">
        <v>150001</v>
      </c>
      <c r="O25" s="13"/>
      <c r="P25" s="9" t="s">
        <v>584</v>
      </c>
      <c r="Q25" s="8">
        <v>500001</v>
      </c>
    </row>
    <row r="26" spans="1:17" ht="15.2" customHeight="1" x14ac:dyDescent="0.25">
      <c r="A26" s="9" t="s">
        <v>668</v>
      </c>
      <c r="B26" s="8">
        <v>150001</v>
      </c>
      <c r="C26" s="13"/>
      <c r="D26" s="9" t="s">
        <v>816</v>
      </c>
      <c r="E26" s="8">
        <v>300002</v>
      </c>
      <c r="F26" s="13"/>
      <c r="G26" s="9" t="s">
        <v>316</v>
      </c>
      <c r="H26" s="8">
        <v>100001</v>
      </c>
      <c r="I26" s="13"/>
      <c r="J26" s="9" t="s">
        <v>411</v>
      </c>
      <c r="K26" s="8">
        <v>100001</v>
      </c>
      <c r="L26" s="13"/>
      <c r="M26" s="9" t="s">
        <v>198</v>
      </c>
      <c r="N26" s="8">
        <v>200001</v>
      </c>
      <c r="O26" s="13"/>
      <c r="P26" s="17" t="s">
        <v>609</v>
      </c>
      <c r="Q26" s="8">
        <v>100001</v>
      </c>
    </row>
    <row r="27" spans="1:17" ht="15.2" customHeight="1" x14ac:dyDescent="0.25">
      <c r="A27" s="9" t="s">
        <v>556</v>
      </c>
      <c r="B27" s="8">
        <v>150001</v>
      </c>
      <c r="C27" s="13"/>
      <c r="D27" s="9" t="s">
        <v>703</v>
      </c>
      <c r="E27" s="8">
        <v>100001</v>
      </c>
      <c r="F27" s="13"/>
      <c r="G27" s="9" t="s">
        <v>32</v>
      </c>
      <c r="H27" s="8">
        <v>200001</v>
      </c>
      <c r="I27" s="13"/>
      <c r="J27" s="9" t="s">
        <v>632</v>
      </c>
      <c r="K27" s="8">
        <v>300001</v>
      </c>
      <c r="L27" s="13"/>
      <c r="M27" s="9" t="s">
        <v>448</v>
      </c>
      <c r="N27" s="8">
        <v>5000000</v>
      </c>
      <c r="O27" s="13"/>
      <c r="P27" s="17" t="s">
        <v>143</v>
      </c>
      <c r="Q27" s="8">
        <v>100001</v>
      </c>
    </row>
    <row r="28" spans="1:17" ht="15.2" customHeight="1" x14ac:dyDescent="0.25">
      <c r="A28" s="9" t="s">
        <v>528</v>
      </c>
      <c r="B28" s="8">
        <v>35001</v>
      </c>
      <c r="C28" s="13"/>
      <c r="D28" s="9" t="s">
        <v>566</v>
      </c>
      <c r="E28" s="8">
        <v>200001</v>
      </c>
      <c r="F28" s="13"/>
      <c r="G28" s="9" t="s">
        <v>383</v>
      </c>
      <c r="H28" s="8">
        <v>200001</v>
      </c>
      <c r="I28" s="13"/>
      <c r="J28" s="9" t="s">
        <v>239</v>
      </c>
      <c r="K28" s="8">
        <v>200001</v>
      </c>
      <c r="L28" s="13"/>
      <c r="M28" s="9" t="s">
        <v>611</v>
      </c>
      <c r="N28" s="8">
        <v>3050001</v>
      </c>
      <c r="O28" s="13"/>
      <c r="P28" s="17" t="s">
        <v>59</v>
      </c>
      <c r="Q28" s="8">
        <v>50001</v>
      </c>
    </row>
    <row r="29" spans="1:17" ht="15.2" customHeight="1" x14ac:dyDescent="0.25">
      <c r="A29" s="9" t="s">
        <v>697</v>
      </c>
      <c r="B29" s="8">
        <v>150001</v>
      </c>
      <c r="C29" s="13"/>
      <c r="D29" s="9" t="s">
        <v>176</v>
      </c>
      <c r="E29" s="8">
        <v>250000</v>
      </c>
      <c r="F29" s="13"/>
      <c r="G29" s="9" t="s">
        <v>620</v>
      </c>
      <c r="H29" s="8">
        <v>200001</v>
      </c>
      <c r="I29" s="13"/>
      <c r="J29" s="9" t="s">
        <v>835</v>
      </c>
      <c r="K29" s="8">
        <v>300002</v>
      </c>
      <c r="L29" s="13"/>
      <c r="M29" s="9" t="s">
        <v>781</v>
      </c>
      <c r="N29" s="8">
        <v>150000</v>
      </c>
      <c r="O29" s="13"/>
      <c r="P29" s="17" t="s">
        <v>575</v>
      </c>
      <c r="Q29" s="8">
        <v>3000001</v>
      </c>
    </row>
    <row r="30" spans="1:17" ht="15.2" customHeight="1" x14ac:dyDescent="0.25">
      <c r="A30" s="9" t="s">
        <v>446</v>
      </c>
      <c r="B30" s="8">
        <v>150001</v>
      </c>
      <c r="C30" s="13"/>
      <c r="D30" s="9" t="s">
        <v>634</v>
      </c>
      <c r="E30" s="8">
        <v>100001</v>
      </c>
      <c r="F30" s="13"/>
      <c r="G30" s="9" t="s">
        <v>449</v>
      </c>
      <c r="H30" s="8">
        <v>200001</v>
      </c>
      <c r="I30" s="13"/>
      <c r="J30" s="9" t="s">
        <v>382</v>
      </c>
      <c r="K30" s="8">
        <v>300001</v>
      </c>
      <c r="L30" s="13"/>
      <c r="M30" s="9" t="s">
        <v>692</v>
      </c>
      <c r="N30" s="8">
        <v>108001</v>
      </c>
      <c r="O30" s="13"/>
      <c r="P30" s="17" t="s">
        <v>397</v>
      </c>
      <c r="Q30" s="8">
        <v>600001</v>
      </c>
    </row>
    <row r="31" spans="1:17" ht="15.2" customHeight="1" x14ac:dyDescent="0.25">
      <c r="A31" s="9" t="s">
        <v>447</v>
      </c>
      <c r="B31" s="8">
        <v>100001</v>
      </c>
      <c r="C31" s="13"/>
      <c r="D31" s="9" t="s">
        <v>46</v>
      </c>
      <c r="E31" s="8">
        <v>150001</v>
      </c>
      <c r="F31" s="13"/>
      <c r="G31" s="9" t="s">
        <v>435</v>
      </c>
      <c r="H31" s="8">
        <v>200000</v>
      </c>
      <c r="I31" s="13"/>
      <c r="J31" s="9" t="s">
        <v>162</v>
      </c>
      <c r="K31" s="8">
        <v>100001</v>
      </c>
      <c r="L31" s="13"/>
      <c r="M31" s="9" t="s">
        <v>466</v>
      </c>
      <c r="N31" s="8">
        <v>51000</v>
      </c>
      <c r="O31" s="13"/>
      <c r="P31" s="17" t="s">
        <v>329</v>
      </c>
      <c r="Q31" s="8">
        <v>100001</v>
      </c>
    </row>
    <row r="32" spans="1:17" ht="15.2" customHeight="1" x14ac:dyDescent="0.25">
      <c r="A32" s="9" t="s">
        <v>482</v>
      </c>
      <c r="B32" s="8">
        <v>200000</v>
      </c>
      <c r="C32" s="13"/>
      <c r="D32" s="9" t="s">
        <v>230</v>
      </c>
      <c r="E32" s="8">
        <v>500001</v>
      </c>
      <c r="F32" s="13"/>
      <c r="G32" s="9" t="s">
        <v>302</v>
      </c>
      <c r="H32" s="8">
        <v>100001</v>
      </c>
      <c r="I32" s="13"/>
      <c r="J32" s="9" t="s">
        <v>422</v>
      </c>
      <c r="K32" s="8">
        <v>500001</v>
      </c>
      <c r="L32" s="13"/>
      <c r="M32" s="9" t="s">
        <v>102</v>
      </c>
      <c r="N32" s="8">
        <v>1000001</v>
      </c>
      <c r="O32" s="13"/>
      <c r="P32" s="17" t="s">
        <v>506</v>
      </c>
      <c r="Q32" s="8">
        <v>1000001</v>
      </c>
    </row>
    <row r="33" spans="1:17" ht="15.2" customHeight="1" x14ac:dyDescent="0.25">
      <c r="A33" s="9" t="s">
        <v>749</v>
      </c>
      <c r="B33" s="8">
        <v>200001</v>
      </c>
      <c r="C33" s="13"/>
      <c r="D33" s="9" t="s">
        <v>304</v>
      </c>
      <c r="E33" s="8">
        <v>150001</v>
      </c>
      <c r="F33" s="13"/>
      <c r="G33" s="9" t="s">
        <v>607</v>
      </c>
      <c r="H33" s="8">
        <v>300001</v>
      </c>
      <c r="I33" s="13"/>
      <c r="J33" s="9" t="s">
        <v>241</v>
      </c>
      <c r="K33" s="8">
        <v>100001</v>
      </c>
      <c r="L33" s="13"/>
      <c r="M33" s="9" t="s">
        <v>485</v>
      </c>
      <c r="N33" s="8">
        <v>200001</v>
      </c>
      <c r="O33" s="13"/>
      <c r="P33" s="17" t="s">
        <v>293</v>
      </c>
      <c r="Q33" s="8">
        <v>100001</v>
      </c>
    </row>
    <row r="34" spans="1:17" ht="15.2" customHeight="1" x14ac:dyDescent="0.25">
      <c r="A34" s="9" t="s">
        <v>750</v>
      </c>
      <c r="B34" s="8">
        <v>300001</v>
      </c>
      <c r="C34" s="13"/>
      <c r="D34" s="9" t="s">
        <v>672</v>
      </c>
      <c r="E34" s="8">
        <v>200001</v>
      </c>
      <c r="F34" s="13"/>
      <c r="G34" s="9" t="s">
        <v>633</v>
      </c>
      <c r="H34" s="8">
        <v>300001</v>
      </c>
      <c r="I34" s="13"/>
      <c r="J34" s="9" t="s">
        <v>735</v>
      </c>
      <c r="K34" s="8">
        <v>200001</v>
      </c>
      <c r="L34" s="13"/>
      <c r="M34" s="9" t="s">
        <v>73</v>
      </c>
      <c r="N34" s="8">
        <v>200001</v>
      </c>
      <c r="O34" s="13"/>
      <c r="P34" s="17" t="s">
        <v>352</v>
      </c>
      <c r="Q34" s="8">
        <v>100001</v>
      </c>
    </row>
    <row r="35" spans="1:17" ht="15.2" customHeight="1" x14ac:dyDescent="0.25">
      <c r="A35" s="9" t="s">
        <v>76</v>
      </c>
      <c r="B35" s="8">
        <v>200001</v>
      </c>
      <c r="C35" s="13"/>
      <c r="D35" s="9" t="s">
        <v>376</v>
      </c>
      <c r="E35" s="8">
        <v>200001</v>
      </c>
      <c r="F35" s="13"/>
      <c r="G35" s="9" t="s">
        <v>823</v>
      </c>
      <c r="H35" s="8">
        <v>620001</v>
      </c>
      <c r="I35" s="13"/>
      <c r="J35" s="9" t="s">
        <v>738</v>
      </c>
      <c r="K35" s="8">
        <v>150001</v>
      </c>
      <c r="L35" s="13"/>
      <c r="M35" s="9" t="s">
        <v>484</v>
      </c>
      <c r="N35" s="8">
        <v>500000</v>
      </c>
      <c r="O35" s="13"/>
      <c r="P35" s="17" t="s">
        <v>353</v>
      </c>
      <c r="Q35" s="8">
        <v>100001</v>
      </c>
    </row>
    <row r="36" spans="1:17" ht="15.2" customHeight="1" x14ac:dyDescent="0.25">
      <c r="A36" s="9" t="s">
        <v>741</v>
      </c>
      <c r="B36" s="8">
        <v>1000000</v>
      </c>
      <c r="C36" s="13"/>
      <c r="D36" s="9" t="s">
        <v>282</v>
      </c>
      <c r="E36" s="8">
        <v>100001</v>
      </c>
      <c r="F36" s="13"/>
      <c r="G36" s="9" t="s">
        <v>180</v>
      </c>
      <c r="H36" s="8">
        <v>500001</v>
      </c>
      <c r="I36" s="13"/>
      <c r="J36" s="9" t="s">
        <v>572</v>
      </c>
      <c r="K36" s="8">
        <v>1000001</v>
      </c>
      <c r="L36" s="13"/>
      <c r="M36" s="9" t="s">
        <v>456</v>
      </c>
      <c r="N36" s="8">
        <v>1000001</v>
      </c>
      <c r="O36" s="13"/>
      <c r="P36" s="17" t="s">
        <v>356</v>
      </c>
      <c r="Q36" s="8">
        <v>100001</v>
      </c>
    </row>
    <row r="37" spans="1:17" ht="15.2" customHeight="1" x14ac:dyDescent="0.25">
      <c r="A37" s="9" t="s">
        <v>642</v>
      </c>
      <c r="B37" s="8">
        <v>200001</v>
      </c>
      <c r="C37" s="13"/>
      <c r="D37" s="9" t="s">
        <v>197</v>
      </c>
      <c r="E37" s="8">
        <v>500001</v>
      </c>
      <c r="F37" s="13"/>
      <c r="G37" s="9" t="s">
        <v>803</v>
      </c>
      <c r="H37" s="8">
        <v>100001</v>
      </c>
      <c r="I37" s="13"/>
      <c r="J37" s="9" t="s">
        <v>654</v>
      </c>
      <c r="K37" s="8">
        <v>200001</v>
      </c>
      <c r="L37" s="13"/>
      <c r="M37" s="9" t="s">
        <v>775</v>
      </c>
      <c r="N37" s="8">
        <v>100001</v>
      </c>
      <c r="O37" s="13"/>
      <c r="P37" s="17" t="s">
        <v>355</v>
      </c>
      <c r="Q37" s="8">
        <v>100001</v>
      </c>
    </row>
    <row r="38" spans="1:17" ht="15.2" customHeight="1" x14ac:dyDescent="0.25">
      <c r="A38" s="9" t="s">
        <v>351</v>
      </c>
      <c r="B38" s="8">
        <v>200001</v>
      </c>
      <c r="C38" s="13"/>
      <c r="D38" s="9" t="s">
        <v>641</v>
      </c>
      <c r="E38" s="8">
        <v>300001</v>
      </c>
      <c r="F38" s="13"/>
      <c r="G38" s="9" t="s">
        <v>113</v>
      </c>
      <c r="H38" s="8">
        <v>10001</v>
      </c>
      <c r="I38" s="13"/>
      <c r="J38" s="9" t="s">
        <v>453</v>
      </c>
      <c r="K38" s="8">
        <v>100001</v>
      </c>
      <c r="L38" s="13"/>
      <c r="M38" s="9" t="s">
        <v>619</v>
      </c>
      <c r="N38" s="8">
        <v>100001</v>
      </c>
      <c r="O38" s="13"/>
      <c r="P38" s="17" t="s">
        <v>354</v>
      </c>
      <c r="Q38" s="8">
        <v>100001</v>
      </c>
    </row>
    <row r="39" spans="1:17" ht="15.2" customHeight="1" x14ac:dyDescent="0.25">
      <c r="A39" s="9" t="s">
        <v>364</v>
      </c>
      <c r="B39" s="8">
        <v>200001</v>
      </c>
      <c r="C39" s="13"/>
      <c r="D39" s="9" t="s">
        <v>236</v>
      </c>
      <c r="E39" s="8">
        <v>500001</v>
      </c>
      <c r="F39" s="13"/>
      <c r="G39" s="9" t="s">
        <v>824</v>
      </c>
      <c r="H39" s="8">
        <v>3001233</v>
      </c>
      <c r="I39" s="13"/>
      <c r="J39" s="9" t="s">
        <v>712</v>
      </c>
      <c r="K39" s="8">
        <v>500001</v>
      </c>
      <c r="L39" s="13"/>
      <c r="M39" s="9" t="s">
        <v>201</v>
      </c>
      <c r="N39" s="8">
        <v>100001</v>
      </c>
      <c r="O39" s="13"/>
      <c r="P39" s="17" t="s">
        <v>548</v>
      </c>
      <c r="Q39" s="8">
        <v>200001</v>
      </c>
    </row>
    <row r="40" spans="1:17" ht="15.2" customHeight="1" x14ac:dyDescent="0.25">
      <c r="A40" s="9" t="s">
        <v>235</v>
      </c>
      <c r="B40" s="8">
        <v>300001</v>
      </c>
      <c r="C40" s="13"/>
      <c r="D40" s="9" t="s">
        <v>732</v>
      </c>
      <c r="E40" s="8">
        <v>1000001</v>
      </c>
      <c r="F40" s="13"/>
      <c r="G40" s="9" t="s">
        <v>60</v>
      </c>
      <c r="H40" s="8">
        <v>300001</v>
      </c>
      <c r="I40" s="13"/>
      <c r="J40" s="9" t="s">
        <v>713</v>
      </c>
      <c r="K40" s="8">
        <v>500001</v>
      </c>
      <c r="L40" s="13"/>
      <c r="M40" s="9" t="s">
        <v>529</v>
      </c>
      <c r="N40" s="8">
        <v>200001</v>
      </c>
      <c r="O40" s="13"/>
      <c r="P40" s="17" t="s">
        <v>731</v>
      </c>
      <c r="Q40" s="8">
        <v>300001</v>
      </c>
    </row>
    <row r="41" spans="1:17" ht="15.2" customHeight="1" x14ac:dyDescent="0.25">
      <c r="A41" s="9" t="s">
        <v>795</v>
      </c>
      <c r="B41" s="8">
        <v>100001</v>
      </c>
      <c r="C41" s="13"/>
      <c r="D41" s="9" t="s">
        <v>278</v>
      </c>
      <c r="E41" s="8">
        <v>125001</v>
      </c>
      <c r="F41" s="13"/>
      <c r="G41" s="9" t="s">
        <v>825</v>
      </c>
      <c r="H41" s="8">
        <v>500002</v>
      </c>
      <c r="I41" s="13"/>
      <c r="J41" s="9" t="s">
        <v>44</v>
      </c>
      <c r="K41" s="8">
        <v>200001</v>
      </c>
      <c r="L41" s="13"/>
      <c r="M41" s="9" t="s">
        <v>725</v>
      </c>
      <c r="N41" s="8">
        <v>200001</v>
      </c>
      <c r="O41" s="13"/>
      <c r="P41" s="17" t="s">
        <v>580</v>
      </c>
      <c r="Q41" s="8">
        <v>125000</v>
      </c>
    </row>
    <row r="42" spans="1:17" ht="15.2" customHeight="1" x14ac:dyDescent="0.25">
      <c r="A42" s="9" t="s">
        <v>395</v>
      </c>
      <c r="B42" s="8">
        <v>200001</v>
      </c>
      <c r="C42" s="13"/>
      <c r="D42" s="9" t="s">
        <v>183</v>
      </c>
      <c r="E42" s="8">
        <v>800001</v>
      </c>
      <c r="F42" s="13"/>
      <c r="G42" s="9" t="s">
        <v>586</v>
      </c>
      <c r="H42" s="8">
        <v>100001</v>
      </c>
      <c r="I42" s="13"/>
      <c r="J42" s="9" t="s">
        <v>600</v>
      </c>
      <c r="K42" s="8">
        <v>200001</v>
      </c>
      <c r="L42" s="13"/>
      <c r="M42" s="9" t="s">
        <v>845</v>
      </c>
      <c r="N42" s="8">
        <v>200001</v>
      </c>
      <c r="O42" s="13"/>
      <c r="P42" s="17" t="s">
        <v>375</v>
      </c>
      <c r="Q42" s="8">
        <v>1000001</v>
      </c>
    </row>
    <row r="43" spans="1:17" ht="15.2" customHeight="1" x14ac:dyDescent="0.25">
      <c r="A43" s="9" t="s">
        <v>38</v>
      </c>
      <c r="B43" s="8">
        <v>100001</v>
      </c>
      <c r="C43" s="13"/>
      <c r="D43" s="9" t="s">
        <v>780</v>
      </c>
      <c r="E43" s="8">
        <v>100001</v>
      </c>
      <c r="F43" s="13"/>
      <c r="G43" s="9" t="s">
        <v>764</v>
      </c>
      <c r="H43" s="8">
        <v>200000</v>
      </c>
      <c r="I43" s="13"/>
      <c r="J43" s="9" t="s">
        <v>464</v>
      </c>
      <c r="K43" s="8">
        <v>100000</v>
      </c>
      <c r="L43" s="13"/>
      <c r="M43" s="9" t="s">
        <v>627</v>
      </c>
      <c r="N43" s="8">
        <v>200001</v>
      </c>
      <c r="O43" s="13"/>
      <c r="P43" s="17" t="s">
        <v>375</v>
      </c>
      <c r="Q43" s="8">
        <v>1500001</v>
      </c>
    </row>
    <row r="44" spans="1:17" ht="15.2" customHeight="1" x14ac:dyDescent="0.25">
      <c r="A44" s="9" t="s">
        <v>37</v>
      </c>
      <c r="B44" s="8">
        <v>100001</v>
      </c>
      <c r="C44" s="13"/>
      <c r="D44" s="9" t="s">
        <v>460</v>
      </c>
      <c r="E44" s="8">
        <v>100001</v>
      </c>
      <c r="F44" s="13"/>
      <c r="G44" s="9" t="s">
        <v>457</v>
      </c>
      <c r="H44" s="8">
        <v>500001</v>
      </c>
      <c r="I44" s="13"/>
      <c r="J44" s="9" t="s">
        <v>42</v>
      </c>
      <c r="K44" s="8">
        <v>500001</v>
      </c>
      <c r="L44" s="13"/>
      <c r="M44" s="9" t="s">
        <v>385</v>
      </c>
      <c r="N44" s="8">
        <v>150032</v>
      </c>
      <c r="O44" s="13"/>
      <c r="P44" s="17" t="s">
        <v>120</v>
      </c>
      <c r="Q44" s="8">
        <v>100001</v>
      </c>
    </row>
    <row r="45" spans="1:17" ht="15.2" customHeight="1" x14ac:dyDescent="0.25">
      <c r="A45" s="9" t="s">
        <v>508</v>
      </c>
      <c r="B45" s="8">
        <v>500001</v>
      </c>
      <c r="C45" s="13"/>
      <c r="D45" s="9" t="s">
        <v>264</v>
      </c>
      <c r="E45" s="8">
        <v>500001</v>
      </c>
      <c r="F45" s="13"/>
      <c r="G45" s="9" t="s">
        <v>505</v>
      </c>
      <c r="H45" s="8">
        <v>200001</v>
      </c>
      <c r="I45" s="13"/>
      <c r="J45" s="9" t="s">
        <v>331</v>
      </c>
      <c r="K45" s="8">
        <v>100001</v>
      </c>
      <c r="L45" s="13"/>
      <c r="M45" s="9" t="s">
        <v>553</v>
      </c>
      <c r="N45" s="8">
        <v>500001</v>
      </c>
      <c r="O45" s="13"/>
      <c r="P45" s="17" t="s">
        <v>796</v>
      </c>
      <c r="Q45" s="8">
        <v>300001</v>
      </c>
    </row>
    <row r="46" spans="1:17" ht="15.2" customHeight="1" x14ac:dyDescent="0.25">
      <c r="A46" s="9" t="s">
        <v>290</v>
      </c>
      <c r="B46" s="8">
        <v>1000001</v>
      </c>
      <c r="C46" s="13"/>
      <c r="D46" s="9" t="s">
        <v>427</v>
      </c>
      <c r="E46" s="8">
        <v>200001</v>
      </c>
      <c r="F46" s="13"/>
      <c r="G46" s="9" t="s">
        <v>98</v>
      </c>
      <c r="H46" s="8">
        <v>100001</v>
      </c>
      <c r="I46" s="13"/>
      <c r="J46" s="9" t="s">
        <v>512</v>
      </c>
      <c r="K46" s="8">
        <v>106891</v>
      </c>
      <c r="L46" s="13"/>
      <c r="M46" s="9" t="s">
        <v>726</v>
      </c>
      <c r="N46" s="8">
        <v>100001</v>
      </c>
      <c r="O46" s="13"/>
      <c r="P46" s="17" t="s">
        <v>511</v>
      </c>
      <c r="Q46" s="8">
        <v>200001</v>
      </c>
    </row>
    <row r="47" spans="1:17" ht="15.2" customHeight="1" x14ac:dyDescent="0.25">
      <c r="A47" s="9" t="s">
        <v>424</v>
      </c>
      <c r="B47" s="8">
        <v>250001</v>
      </c>
      <c r="C47" s="13"/>
      <c r="D47" s="9" t="s">
        <v>401</v>
      </c>
      <c r="E47" s="8">
        <v>150001</v>
      </c>
      <c r="F47" s="13"/>
      <c r="G47" s="9" t="s">
        <v>724</v>
      </c>
      <c r="H47" s="8">
        <v>100001</v>
      </c>
      <c r="I47" s="13"/>
      <c r="J47" s="9" t="s">
        <v>95</v>
      </c>
      <c r="K47" s="8">
        <v>300000</v>
      </c>
      <c r="L47" s="13"/>
      <c r="M47" s="9" t="s">
        <v>635</v>
      </c>
      <c r="N47" s="8">
        <v>100001</v>
      </c>
      <c r="O47" s="13"/>
      <c r="P47" s="17" t="s">
        <v>715</v>
      </c>
      <c r="Q47" s="8">
        <v>2400001</v>
      </c>
    </row>
    <row r="48" spans="1:17" ht="15.2" customHeight="1" x14ac:dyDescent="0.25">
      <c r="A48" s="9" t="s">
        <v>807</v>
      </c>
      <c r="B48" s="8">
        <v>200005</v>
      </c>
      <c r="C48" s="13"/>
      <c r="D48" s="9" t="s">
        <v>261</v>
      </c>
      <c r="E48" s="8">
        <v>150001</v>
      </c>
      <c r="F48" s="13"/>
      <c r="G48" s="9" t="s">
        <v>346</v>
      </c>
      <c r="H48" s="8">
        <v>2000001</v>
      </c>
      <c r="I48" s="13"/>
      <c r="J48" s="9" t="s">
        <v>561</v>
      </c>
      <c r="K48" s="8">
        <v>100001</v>
      </c>
      <c r="L48" s="13"/>
      <c r="M48" s="9" t="s">
        <v>229</v>
      </c>
      <c r="N48" s="8">
        <v>400000</v>
      </c>
      <c r="O48" s="13"/>
      <c r="P48" s="17" t="s">
        <v>108</v>
      </c>
      <c r="Q48" s="8">
        <v>500001</v>
      </c>
    </row>
    <row r="49" spans="1:17" ht="15.2" customHeight="1" x14ac:dyDescent="0.25">
      <c r="A49" s="9" t="s">
        <v>687</v>
      </c>
      <c r="B49" s="8">
        <v>300001</v>
      </c>
      <c r="C49" s="13"/>
      <c r="D49" s="9" t="s">
        <v>130</v>
      </c>
      <c r="E49" s="8">
        <v>500001</v>
      </c>
      <c r="F49" s="13"/>
      <c r="G49" s="9" t="s">
        <v>745</v>
      </c>
      <c r="H49" s="8">
        <v>100001</v>
      </c>
      <c r="I49" s="13"/>
      <c r="J49" s="9" t="s">
        <v>438</v>
      </c>
      <c r="K49" s="8">
        <v>1000001</v>
      </c>
      <c r="L49" s="13"/>
      <c r="M49" s="9" t="s">
        <v>289</v>
      </c>
      <c r="N49" s="8">
        <v>12001</v>
      </c>
      <c r="O49" s="13"/>
      <c r="P49" s="17" t="s">
        <v>535</v>
      </c>
      <c r="Q49" s="8">
        <v>100001</v>
      </c>
    </row>
    <row r="50" spans="1:17" ht="15.2" customHeight="1" x14ac:dyDescent="0.25">
      <c r="A50" s="9" t="s">
        <v>769</v>
      </c>
      <c r="B50" s="8">
        <v>100001</v>
      </c>
      <c r="C50" s="13"/>
      <c r="D50" s="9" t="s">
        <v>753</v>
      </c>
      <c r="E50" s="8">
        <v>250001</v>
      </c>
      <c r="F50" s="13"/>
      <c r="G50" s="9" t="s">
        <v>621</v>
      </c>
      <c r="H50" s="8">
        <v>500001</v>
      </c>
      <c r="I50" s="13"/>
      <c r="J50" s="9" t="s">
        <v>836</v>
      </c>
      <c r="K50" s="8">
        <v>1500002</v>
      </c>
      <c r="L50" s="13"/>
      <c r="M50" s="9" t="s">
        <v>783</v>
      </c>
      <c r="N50" s="8">
        <v>150001</v>
      </c>
      <c r="O50" s="13"/>
      <c r="P50" s="17" t="s">
        <v>72</v>
      </c>
      <c r="Q50" s="8">
        <v>200001</v>
      </c>
    </row>
    <row r="51" spans="1:17" ht="15.2" customHeight="1" x14ac:dyDescent="0.25">
      <c r="A51" s="9" t="s">
        <v>185</v>
      </c>
      <c r="B51" s="8">
        <v>200001</v>
      </c>
      <c r="C51" s="13"/>
      <c r="D51" s="9" t="s">
        <v>698</v>
      </c>
      <c r="E51" s="8">
        <v>600000</v>
      </c>
      <c r="F51" s="13"/>
      <c r="G51" s="9" t="s">
        <v>826</v>
      </c>
      <c r="H51" s="8">
        <v>300002</v>
      </c>
      <c r="I51" s="13"/>
      <c r="J51" s="9" t="s">
        <v>109</v>
      </c>
      <c r="K51" s="8">
        <v>150001</v>
      </c>
      <c r="L51" s="13"/>
      <c r="M51" s="9" t="s">
        <v>58</v>
      </c>
      <c r="N51" s="8">
        <v>220001</v>
      </c>
      <c r="O51" s="13"/>
      <c r="P51" s="17" t="s">
        <v>540</v>
      </c>
      <c r="Q51" s="8">
        <v>200001</v>
      </c>
    </row>
    <row r="52" spans="1:17" ht="15.2" customHeight="1" x14ac:dyDescent="0.25">
      <c r="A52" s="9" t="s">
        <v>263</v>
      </c>
      <c r="B52" s="8">
        <v>121001</v>
      </c>
      <c r="C52" s="13"/>
      <c r="D52" s="9" t="s">
        <v>543</v>
      </c>
      <c r="E52" s="8">
        <v>100001</v>
      </c>
      <c r="F52" s="13"/>
      <c r="G52" s="9" t="s">
        <v>159</v>
      </c>
      <c r="H52" s="8">
        <v>100001</v>
      </c>
      <c r="I52" s="13"/>
      <c r="J52" s="9" t="s">
        <v>493</v>
      </c>
      <c r="K52" s="8">
        <v>300001</v>
      </c>
      <c r="L52" s="13"/>
      <c r="M52" s="9" t="s">
        <v>423</v>
      </c>
      <c r="N52" s="8">
        <v>10001</v>
      </c>
      <c r="O52" s="13"/>
      <c r="P52" s="17" t="s">
        <v>542</v>
      </c>
      <c r="Q52" s="8">
        <v>200001</v>
      </c>
    </row>
    <row r="53" spans="1:17" ht="15.2" customHeight="1" x14ac:dyDescent="0.25">
      <c r="A53" s="9" t="s">
        <v>400</v>
      </c>
      <c r="B53" s="8">
        <v>200001</v>
      </c>
      <c r="C53" s="13"/>
      <c r="D53" s="9" t="s">
        <v>182</v>
      </c>
      <c r="E53" s="8">
        <v>400001</v>
      </c>
      <c r="F53" s="13"/>
      <c r="G53" s="9" t="s">
        <v>502</v>
      </c>
      <c r="H53" s="8">
        <v>100001</v>
      </c>
      <c r="I53" s="13"/>
      <c r="J53" s="9" t="s">
        <v>837</v>
      </c>
      <c r="K53" s="8">
        <v>200002</v>
      </c>
      <c r="L53" s="13"/>
      <c r="M53" s="9" t="s">
        <v>757</v>
      </c>
      <c r="N53" s="8">
        <v>200001</v>
      </c>
      <c r="O53" s="13"/>
      <c r="P53" s="17" t="s">
        <v>849</v>
      </c>
      <c r="Q53" s="8">
        <v>160002</v>
      </c>
    </row>
    <row r="54" spans="1:17" ht="15.2" customHeight="1" x14ac:dyDescent="0.25">
      <c r="A54" s="9" t="s">
        <v>340</v>
      </c>
      <c r="B54" s="8">
        <v>100001</v>
      </c>
      <c r="C54" s="13"/>
      <c r="D54" s="9" t="s">
        <v>437</v>
      </c>
      <c r="E54" s="27">
        <v>500001</v>
      </c>
      <c r="F54" s="13"/>
      <c r="G54" s="9" t="s">
        <v>106</v>
      </c>
      <c r="H54" s="8">
        <v>150001</v>
      </c>
      <c r="I54" s="13"/>
      <c r="J54" s="9" t="s">
        <v>799</v>
      </c>
      <c r="K54" s="8">
        <v>350000</v>
      </c>
      <c r="L54" s="13"/>
      <c r="M54" s="9" t="s">
        <v>718</v>
      </c>
      <c r="N54" s="8">
        <v>100001</v>
      </c>
      <c r="O54" s="13"/>
      <c r="P54" s="17" t="s">
        <v>51</v>
      </c>
      <c r="Q54" s="8">
        <v>100001</v>
      </c>
    </row>
    <row r="55" spans="1:17" ht="15.2" customHeight="1" x14ac:dyDescent="0.25">
      <c r="A55" s="9" t="s">
        <v>463</v>
      </c>
      <c r="B55" s="8">
        <v>500001</v>
      </c>
      <c r="C55" s="13"/>
      <c r="D55" s="9" t="s">
        <v>623</v>
      </c>
      <c r="E55" s="8">
        <v>250001</v>
      </c>
      <c r="F55" s="13"/>
      <c r="G55" s="9" t="s">
        <v>567</v>
      </c>
      <c r="H55" s="8">
        <v>100001</v>
      </c>
      <c r="I55" s="13"/>
      <c r="J55" s="9" t="s">
        <v>778</v>
      </c>
      <c r="K55" s="8">
        <v>250001</v>
      </c>
      <c r="L55" s="13"/>
      <c r="M55" s="9" t="s">
        <v>80</v>
      </c>
      <c r="N55" s="8">
        <v>250001</v>
      </c>
      <c r="O55" s="13"/>
      <c r="P55" s="17" t="s">
        <v>19</v>
      </c>
      <c r="Q55" s="8">
        <v>400001</v>
      </c>
    </row>
    <row r="56" spans="1:17" ht="15.2" customHeight="1" x14ac:dyDescent="0.25">
      <c r="A56" s="9" t="s">
        <v>365</v>
      </c>
      <c r="B56" s="8">
        <v>200001</v>
      </c>
      <c r="C56" s="13"/>
      <c r="D56" s="9" t="s">
        <v>568</v>
      </c>
      <c r="E56" s="8">
        <v>300001</v>
      </c>
      <c r="F56" s="13"/>
      <c r="G56" s="9" t="s">
        <v>585</v>
      </c>
      <c r="H56" s="8">
        <v>200001</v>
      </c>
      <c r="I56" s="13"/>
      <c r="J56" s="9" t="s">
        <v>115</v>
      </c>
      <c r="K56" s="8">
        <v>200001</v>
      </c>
      <c r="L56" s="13"/>
      <c r="M56" s="9" t="s">
        <v>116</v>
      </c>
      <c r="N56" s="8">
        <v>200001</v>
      </c>
      <c r="O56" s="13"/>
      <c r="P56" s="17" t="s">
        <v>756</v>
      </c>
      <c r="Q56" s="8">
        <v>300001</v>
      </c>
    </row>
    <row r="57" spans="1:17" ht="15.2" customHeight="1" x14ac:dyDescent="0.25">
      <c r="A57" s="9" t="s">
        <v>393</v>
      </c>
      <c r="B57" s="8">
        <v>300001</v>
      </c>
      <c r="C57" s="13"/>
      <c r="D57" s="9" t="s">
        <v>262</v>
      </c>
      <c r="E57" s="8">
        <v>100001</v>
      </c>
      <c r="F57" s="13"/>
      <c r="G57" s="9" t="s">
        <v>371</v>
      </c>
      <c r="H57" s="8">
        <v>10000001</v>
      </c>
      <c r="I57" s="13"/>
      <c r="J57" s="9" t="s">
        <v>57</v>
      </c>
      <c r="K57" s="8">
        <v>300001</v>
      </c>
      <c r="L57" s="13"/>
      <c r="M57" s="9" t="s">
        <v>516</v>
      </c>
      <c r="N57" s="8">
        <v>100001</v>
      </c>
      <c r="O57" s="13"/>
      <c r="P57" s="17" t="s">
        <v>682</v>
      </c>
      <c r="Q57" s="8">
        <v>100001</v>
      </c>
    </row>
    <row r="58" spans="1:17" ht="15.2" customHeight="1" x14ac:dyDescent="0.25">
      <c r="A58" s="9" t="s">
        <v>231</v>
      </c>
      <c r="B58" s="8">
        <v>200001</v>
      </c>
      <c r="C58" s="13"/>
      <c r="D58" s="9" t="s">
        <v>62</v>
      </c>
      <c r="E58" s="8">
        <v>50001</v>
      </c>
      <c r="F58" s="13"/>
      <c r="G58" s="9" t="s">
        <v>772</v>
      </c>
      <c r="H58" s="8">
        <v>150001</v>
      </c>
      <c r="I58" s="13"/>
      <c r="J58" s="9" t="s">
        <v>184</v>
      </c>
      <c r="K58" s="8">
        <v>200001</v>
      </c>
      <c r="L58" s="13"/>
      <c r="M58" s="9" t="s">
        <v>405</v>
      </c>
      <c r="N58" s="8">
        <v>100001</v>
      </c>
      <c r="O58" s="13"/>
      <c r="P58" s="17" t="s">
        <v>413</v>
      </c>
      <c r="Q58" s="8">
        <v>200001</v>
      </c>
    </row>
    <row r="59" spans="1:17" ht="15.2" customHeight="1" x14ac:dyDescent="0.25">
      <c r="A59" s="9" t="s">
        <v>602</v>
      </c>
      <c r="B59" s="8">
        <v>200001</v>
      </c>
      <c r="C59" s="13"/>
      <c r="D59" s="9" t="s">
        <v>440</v>
      </c>
      <c r="E59" s="8">
        <v>50001</v>
      </c>
      <c r="F59" s="13"/>
      <c r="G59" s="9" t="s">
        <v>525</v>
      </c>
      <c r="H59" s="8">
        <v>100001</v>
      </c>
      <c r="I59" s="13"/>
      <c r="J59" s="9" t="s">
        <v>426</v>
      </c>
      <c r="K59" s="8">
        <v>2500001</v>
      </c>
      <c r="L59" s="13"/>
      <c r="M59" s="9" t="s">
        <v>797</v>
      </c>
      <c r="N59" s="8">
        <v>100001</v>
      </c>
      <c r="O59" s="13"/>
      <c r="P59" s="17" t="s">
        <v>554</v>
      </c>
      <c r="Q59" s="8">
        <v>100001</v>
      </c>
    </row>
    <row r="60" spans="1:17" ht="15.2" customHeight="1" x14ac:dyDescent="0.25">
      <c r="A60" s="9" t="s">
        <v>358</v>
      </c>
      <c r="B60" s="8">
        <v>200000</v>
      </c>
      <c r="C60" s="13"/>
      <c r="D60" s="9" t="s">
        <v>121</v>
      </c>
      <c r="E60" s="8">
        <v>50001</v>
      </c>
      <c r="F60" s="13"/>
      <c r="G60" s="9" t="s">
        <v>403</v>
      </c>
      <c r="H60" s="8">
        <v>500001</v>
      </c>
      <c r="I60" s="13"/>
      <c r="J60" s="9" t="s">
        <v>622</v>
      </c>
      <c r="K60" s="8">
        <v>50001</v>
      </c>
      <c r="L60" s="13"/>
      <c r="M60" s="9" t="s">
        <v>714</v>
      </c>
      <c r="N60" s="8">
        <v>100001</v>
      </c>
      <c r="O60" s="13"/>
      <c r="P60" s="17" t="s">
        <v>520</v>
      </c>
      <c r="Q60" s="8">
        <v>100001</v>
      </c>
    </row>
    <row r="61" spans="1:17" ht="15.2" customHeight="1" x14ac:dyDescent="0.25">
      <c r="A61" s="9" t="s">
        <v>311</v>
      </c>
      <c r="B61" s="8">
        <v>200001</v>
      </c>
      <c r="C61" s="13"/>
      <c r="D61" s="9" t="s">
        <v>79</v>
      </c>
      <c r="E61" s="8">
        <v>50000</v>
      </c>
      <c r="F61" s="13"/>
      <c r="G61" s="9" t="s">
        <v>704</v>
      </c>
      <c r="H61" s="8">
        <v>100001</v>
      </c>
      <c r="I61" s="13"/>
      <c r="J61" s="9" t="s">
        <v>696</v>
      </c>
      <c r="K61" s="8">
        <v>100001</v>
      </c>
      <c r="L61" s="13"/>
      <c r="M61" s="9" t="s">
        <v>470</v>
      </c>
      <c r="N61" s="8">
        <v>200001</v>
      </c>
      <c r="O61" s="13"/>
      <c r="P61" s="17" t="s">
        <v>684</v>
      </c>
      <c r="Q61" s="8">
        <v>250001</v>
      </c>
    </row>
    <row r="62" spans="1:17" ht="15.2" customHeight="1" x14ac:dyDescent="0.25">
      <c r="A62" s="9" t="s">
        <v>717</v>
      </c>
      <c r="B62" s="8">
        <v>200001</v>
      </c>
      <c r="C62" s="13"/>
      <c r="D62" s="9" t="s">
        <v>55</v>
      </c>
      <c r="E62" s="8">
        <v>77771</v>
      </c>
      <c r="F62" s="13"/>
      <c r="G62" s="9" t="s">
        <v>486</v>
      </c>
      <c r="H62" s="8">
        <v>50001</v>
      </c>
      <c r="I62" s="13"/>
      <c r="J62" s="9" t="s">
        <v>763</v>
      </c>
      <c r="K62" s="8">
        <v>500001</v>
      </c>
      <c r="L62" s="13"/>
      <c r="M62" s="9" t="s">
        <v>91</v>
      </c>
      <c r="N62" s="8">
        <v>200001</v>
      </c>
      <c r="O62" s="13"/>
      <c r="P62" s="17" t="s">
        <v>308</v>
      </c>
      <c r="Q62" s="8">
        <v>200001</v>
      </c>
    </row>
    <row r="63" spans="1:17" ht="15.2" customHeight="1" x14ac:dyDescent="0.25">
      <c r="A63" s="9" t="s">
        <v>648</v>
      </c>
      <c r="B63" s="8">
        <v>100000</v>
      </c>
      <c r="C63" s="13"/>
      <c r="D63" s="9" t="s">
        <v>441</v>
      </c>
      <c r="E63" s="8">
        <v>100001</v>
      </c>
      <c r="F63" s="13"/>
      <c r="G63" s="9" t="s">
        <v>827</v>
      </c>
      <c r="H63" s="8">
        <v>200001</v>
      </c>
      <c r="I63" s="13"/>
      <c r="J63" s="9" t="s">
        <v>560</v>
      </c>
      <c r="K63" s="8">
        <v>5000001</v>
      </c>
      <c r="L63" s="13"/>
      <c r="M63" s="9" t="s">
        <v>90</v>
      </c>
      <c r="N63" s="8">
        <v>200001</v>
      </c>
      <c r="O63" s="13"/>
      <c r="P63" s="17" t="s">
        <v>417</v>
      </c>
      <c r="Q63" s="8">
        <v>100001</v>
      </c>
    </row>
    <row r="64" spans="1:17" ht="15.2" customHeight="1" x14ac:dyDescent="0.25">
      <c r="A64" s="9" t="s">
        <v>271</v>
      </c>
      <c r="B64" s="8">
        <v>300001</v>
      </c>
      <c r="C64" s="13"/>
      <c r="D64" s="9" t="s">
        <v>259</v>
      </c>
      <c r="E64" s="8">
        <v>200001</v>
      </c>
      <c r="F64" s="13"/>
      <c r="G64" s="9" t="s">
        <v>501</v>
      </c>
      <c r="H64" s="8">
        <v>200001</v>
      </c>
      <c r="I64" s="13"/>
      <c r="J64" s="9" t="s">
        <v>407</v>
      </c>
      <c r="K64" s="8">
        <v>200001</v>
      </c>
      <c r="L64" s="13"/>
      <c r="M64" s="9" t="s">
        <v>740</v>
      </c>
      <c r="N64" s="8">
        <v>150000</v>
      </c>
      <c r="O64" s="13"/>
      <c r="P64" s="17" t="s">
        <v>530</v>
      </c>
      <c r="Q64" s="8">
        <v>1000001</v>
      </c>
    </row>
    <row r="65" spans="1:17" ht="15.2" customHeight="1" x14ac:dyDescent="0.25">
      <c r="A65" s="9" t="s">
        <v>40</v>
      </c>
      <c r="B65" s="8">
        <v>1000000</v>
      </c>
      <c r="C65" s="13"/>
      <c r="D65" s="9" t="s">
        <v>606</v>
      </c>
      <c r="E65" s="8">
        <v>150001</v>
      </c>
      <c r="F65" s="13"/>
      <c r="G65" s="9" t="s">
        <v>582</v>
      </c>
      <c r="H65" s="8">
        <v>200001</v>
      </c>
      <c r="I65" s="13"/>
      <c r="J65" s="9" t="s">
        <v>739</v>
      </c>
      <c r="K65" s="8">
        <v>150001</v>
      </c>
      <c r="L65" s="13"/>
      <c r="M65" s="9" t="s">
        <v>47</v>
      </c>
      <c r="N65" s="8">
        <v>1000001</v>
      </c>
      <c r="O65" s="13"/>
      <c r="P65" s="17" t="s">
        <v>443</v>
      </c>
      <c r="Q65" s="8">
        <v>500000</v>
      </c>
    </row>
    <row r="66" spans="1:17" ht="15.2" customHeight="1" x14ac:dyDescent="0.25">
      <c r="A66" s="9" t="s">
        <v>389</v>
      </c>
      <c r="B66" s="8">
        <v>1000001</v>
      </c>
      <c r="C66" s="13"/>
      <c r="D66" s="9" t="s">
        <v>531</v>
      </c>
      <c r="E66" s="8">
        <v>300001</v>
      </c>
      <c r="F66" s="13"/>
      <c r="G66" s="9" t="s">
        <v>131</v>
      </c>
      <c r="H66" s="8">
        <v>500000</v>
      </c>
      <c r="I66" s="13"/>
      <c r="J66" s="9" t="s">
        <v>141</v>
      </c>
      <c r="K66" s="8">
        <v>500001</v>
      </c>
      <c r="L66" s="13"/>
      <c r="M66" s="9" t="s">
        <v>255</v>
      </c>
      <c r="N66" s="8">
        <v>1000001</v>
      </c>
      <c r="O66" s="13"/>
      <c r="P66" s="17" t="s">
        <v>138</v>
      </c>
      <c r="Q66" s="8">
        <v>100001</v>
      </c>
    </row>
    <row r="67" spans="1:17" ht="15.2" customHeight="1" x14ac:dyDescent="0.25">
      <c r="A67" s="9" t="s">
        <v>366</v>
      </c>
      <c r="B67" s="8">
        <v>500000</v>
      </c>
      <c r="C67" s="13"/>
      <c r="D67" s="9" t="s">
        <v>147</v>
      </c>
      <c r="E67" s="8">
        <v>100001</v>
      </c>
      <c r="F67" s="13"/>
      <c r="G67" s="9" t="s">
        <v>626</v>
      </c>
      <c r="H67" s="8">
        <v>1000001</v>
      </c>
      <c r="I67" s="13"/>
      <c r="J67" s="9" t="s">
        <v>415</v>
      </c>
      <c r="K67" s="8">
        <v>300001</v>
      </c>
      <c r="L67" s="13"/>
      <c r="M67" s="9" t="s">
        <v>656</v>
      </c>
      <c r="N67" s="8">
        <v>500001</v>
      </c>
      <c r="O67" s="13"/>
      <c r="P67" s="17" t="s">
        <v>334</v>
      </c>
      <c r="Q67" s="8">
        <v>100001</v>
      </c>
    </row>
    <row r="68" spans="1:17" ht="15.2" customHeight="1" x14ac:dyDescent="0.25">
      <c r="A68" s="9" t="s">
        <v>244</v>
      </c>
      <c r="B68" s="8">
        <v>60001</v>
      </c>
      <c r="C68" s="13"/>
      <c r="D68" s="9" t="s">
        <v>252</v>
      </c>
      <c r="E68" s="8">
        <v>100001</v>
      </c>
      <c r="F68" s="13"/>
      <c r="G68" s="9" t="s">
        <v>828</v>
      </c>
      <c r="H68" s="8">
        <v>239677</v>
      </c>
      <c r="I68" s="13"/>
      <c r="J68" s="9" t="s">
        <v>557</v>
      </c>
      <c r="K68" s="8">
        <v>200001</v>
      </c>
      <c r="L68" s="13"/>
      <c r="M68" s="9" t="s">
        <v>618</v>
      </c>
      <c r="N68" s="8">
        <v>100001</v>
      </c>
      <c r="O68" s="13"/>
      <c r="P68" s="17" t="s">
        <v>132</v>
      </c>
      <c r="Q68" s="8">
        <v>100001</v>
      </c>
    </row>
    <row r="69" spans="1:17" ht="15.2" customHeight="1" x14ac:dyDescent="0.25">
      <c r="A69" s="9" t="s">
        <v>475</v>
      </c>
      <c r="B69" s="8">
        <v>200000</v>
      </c>
      <c r="C69" s="13"/>
      <c r="D69" s="9" t="s">
        <v>688</v>
      </c>
      <c r="E69" s="8">
        <v>100001</v>
      </c>
      <c r="F69" s="13"/>
      <c r="G69" s="9" t="s">
        <v>782</v>
      </c>
      <c r="H69" s="8">
        <v>800000</v>
      </c>
      <c r="I69" s="13"/>
      <c r="J69" s="9" t="s">
        <v>678</v>
      </c>
      <c r="K69" s="8">
        <v>200001</v>
      </c>
      <c r="L69" s="13"/>
      <c r="M69" s="9" t="s">
        <v>792</v>
      </c>
      <c r="N69" s="8">
        <v>500001</v>
      </c>
      <c r="O69" s="13"/>
      <c r="P69" s="17" t="s">
        <v>755</v>
      </c>
      <c r="Q69" s="8">
        <v>200000</v>
      </c>
    </row>
    <row r="70" spans="1:17" ht="15.2" customHeight="1" x14ac:dyDescent="0.25">
      <c r="A70" s="9" t="s">
        <v>273</v>
      </c>
      <c r="B70" s="8">
        <v>300001</v>
      </c>
      <c r="C70" s="13"/>
      <c r="D70" s="9" t="s">
        <v>794</v>
      </c>
      <c r="E70" s="8">
        <v>100001</v>
      </c>
      <c r="F70" s="13"/>
      <c r="G70" s="9" t="s">
        <v>565</v>
      </c>
      <c r="H70" s="8">
        <v>200001</v>
      </c>
      <c r="I70" s="13"/>
      <c r="J70" s="9" t="s">
        <v>595</v>
      </c>
      <c r="K70" s="8">
        <v>300001</v>
      </c>
      <c r="L70" s="13"/>
      <c r="M70" s="9" t="s">
        <v>408</v>
      </c>
      <c r="N70" s="8">
        <v>150001</v>
      </c>
      <c r="O70" s="13"/>
      <c r="P70" s="17" t="s">
        <v>754</v>
      </c>
      <c r="Q70" s="8">
        <v>500001</v>
      </c>
    </row>
    <row r="71" spans="1:17" ht="15.2" customHeight="1" x14ac:dyDescent="0.25">
      <c r="A71" s="9" t="s">
        <v>157</v>
      </c>
      <c r="B71" s="8">
        <v>100001</v>
      </c>
      <c r="C71" s="13"/>
      <c r="D71" s="9" t="s">
        <v>336</v>
      </c>
      <c r="E71" s="8">
        <v>300001</v>
      </c>
      <c r="F71" s="13"/>
      <c r="G71" s="9" t="s">
        <v>253</v>
      </c>
      <c r="H71" s="8">
        <v>100001</v>
      </c>
      <c r="I71" s="13"/>
      <c r="J71" s="9" t="s">
        <v>613</v>
      </c>
      <c r="K71" s="8">
        <v>500001</v>
      </c>
      <c r="L71" s="13"/>
      <c r="M71" s="9" t="s">
        <v>479</v>
      </c>
      <c r="N71" s="8">
        <v>150001</v>
      </c>
      <c r="O71" s="13"/>
      <c r="P71" s="17" t="s">
        <v>850</v>
      </c>
      <c r="Q71" s="8">
        <v>20000</v>
      </c>
    </row>
    <row r="72" spans="1:17" ht="15.2" customHeight="1" x14ac:dyDescent="0.25">
      <c r="A72" s="9" t="s">
        <v>624</v>
      </c>
      <c r="B72" s="8">
        <v>500001</v>
      </c>
      <c r="C72" s="13"/>
      <c r="D72" s="9" t="s">
        <v>213</v>
      </c>
      <c r="E72" s="8">
        <v>100001</v>
      </c>
      <c r="F72" s="13"/>
      <c r="G72" s="9" t="s">
        <v>145</v>
      </c>
      <c r="H72" s="8">
        <v>200001</v>
      </c>
      <c r="I72" s="13"/>
      <c r="J72" s="9" t="s">
        <v>155</v>
      </c>
      <c r="K72" s="8">
        <v>150001</v>
      </c>
      <c r="L72" s="13"/>
      <c r="M72" s="9" t="s">
        <v>349</v>
      </c>
      <c r="N72" s="8">
        <v>100001</v>
      </c>
      <c r="O72" s="13"/>
      <c r="P72" s="17" t="s">
        <v>319</v>
      </c>
      <c r="Q72" s="8">
        <v>200001</v>
      </c>
    </row>
    <row r="73" spans="1:17" ht="15.2" customHeight="1" x14ac:dyDescent="0.25">
      <c r="A73" s="9" t="s">
        <v>450</v>
      </c>
      <c r="B73" s="8">
        <v>500001</v>
      </c>
      <c r="C73" s="13"/>
      <c r="D73" s="9" t="s">
        <v>644</v>
      </c>
      <c r="E73" s="8">
        <v>200001</v>
      </c>
      <c r="F73" s="13"/>
      <c r="G73" s="9" t="s">
        <v>97</v>
      </c>
      <c r="H73" s="8">
        <v>2000001</v>
      </c>
      <c r="I73" s="13"/>
      <c r="J73" s="9" t="s">
        <v>514</v>
      </c>
      <c r="K73" s="8">
        <v>200001</v>
      </c>
      <c r="L73" s="13"/>
      <c r="M73" s="9" t="s">
        <v>384</v>
      </c>
      <c r="N73" s="8">
        <v>100001</v>
      </c>
      <c r="O73" s="13"/>
      <c r="P73" s="17" t="s">
        <v>111</v>
      </c>
      <c r="Q73" s="8">
        <v>150001</v>
      </c>
    </row>
    <row r="74" spans="1:17" ht="15.2" customHeight="1" x14ac:dyDescent="0.25">
      <c r="A74" s="9" t="s">
        <v>167</v>
      </c>
      <c r="B74" s="8">
        <v>1000001</v>
      </c>
      <c r="C74" s="13"/>
      <c r="D74" s="9" t="s">
        <v>310</v>
      </c>
      <c r="E74" s="8">
        <v>500001</v>
      </c>
      <c r="F74" s="13"/>
      <c r="G74" s="9" t="s">
        <v>695</v>
      </c>
      <c r="H74" s="8">
        <v>200001</v>
      </c>
      <c r="I74" s="13"/>
      <c r="J74" s="9" t="s">
        <v>139</v>
      </c>
      <c r="K74" s="8">
        <v>100001</v>
      </c>
      <c r="L74" s="13"/>
      <c r="M74" s="9" t="s">
        <v>315</v>
      </c>
      <c r="N74" s="8">
        <v>100001</v>
      </c>
      <c r="O74" s="13"/>
      <c r="P74" s="17" t="s">
        <v>518</v>
      </c>
      <c r="Q74" s="8">
        <v>500000</v>
      </c>
    </row>
    <row r="75" spans="1:17" ht="15.2" customHeight="1" x14ac:dyDescent="0.25">
      <c r="A75" s="9" t="s">
        <v>129</v>
      </c>
      <c r="B75" s="8">
        <v>200001</v>
      </c>
      <c r="C75" s="13"/>
      <c r="D75" s="9" t="s">
        <v>379</v>
      </c>
      <c r="E75" s="8">
        <v>100001</v>
      </c>
      <c r="F75" s="13"/>
      <c r="G75" s="9" t="s">
        <v>562</v>
      </c>
      <c r="H75" s="8">
        <v>500001</v>
      </c>
      <c r="I75" s="13"/>
      <c r="J75" s="9" t="s">
        <v>546</v>
      </c>
      <c r="K75" s="8">
        <v>250000</v>
      </c>
      <c r="L75" s="13"/>
      <c r="M75" s="9" t="s">
        <v>152</v>
      </c>
      <c r="N75" s="8">
        <v>300001</v>
      </c>
      <c r="O75" s="13"/>
      <c r="P75" s="17" t="s">
        <v>283</v>
      </c>
      <c r="Q75" s="8">
        <v>200001</v>
      </c>
    </row>
    <row r="76" spans="1:17" ht="15.2" customHeight="1" x14ac:dyDescent="0.25">
      <c r="A76" s="9" t="s">
        <v>729</v>
      </c>
      <c r="B76" s="8">
        <v>100001</v>
      </c>
      <c r="C76" s="13"/>
      <c r="D76" s="9" t="s">
        <v>70</v>
      </c>
      <c r="E76" s="8">
        <v>168001</v>
      </c>
      <c r="F76" s="13"/>
      <c r="G76" s="9" t="s">
        <v>829</v>
      </c>
      <c r="H76" s="8">
        <v>1500002</v>
      </c>
      <c r="I76" s="13"/>
      <c r="J76" s="9" t="s">
        <v>104</v>
      </c>
      <c r="K76" s="8">
        <v>200001</v>
      </c>
      <c r="L76" s="13"/>
      <c r="M76" s="9" t="s">
        <v>203</v>
      </c>
      <c r="N76" s="8">
        <v>100001</v>
      </c>
      <c r="O76" s="13"/>
      <c r="P76" s="17" t="s">
        <v>406</v>
      </c>
      <c r="Q76" s="8">
        <v>100001</v>
      </c>
    </row>
    <row r="77" spans="1:17" ht="15.2" customHeight="1" x14ac:dyDescent="0.25">
      <c r="A77" s="9" t="s">
        <v>640</v>
      </c>
      <c r="B77" s="8">
        <v>200001</v>
      </c>
      <c r="C77" s="13"/>
      <c r="D77" s="9" t="s">
        <v>752</v>
      </c>
      <c r="E77" s="8">
        <v>300001</v>
      </c>
      <c r="F77" s="13"/>
      <c r="G77" s="9" t="s">
        <v>410</v>
      </c>
      <c r="H77" s="8">
        <v>100001</v>
      </c>
      <c r="I77" s="13"/>
      <c r="J77" s="9" t="s">
        <v>386</v>
      </c>
      <c r="K77" s="8">
        <v>300001</v>
      </c>
      <c r="L77" s="13"/>
      <c r="M77" s="9" t="s">
        <v>766</v>
      </c>
      <c r="N77" s="8">
        <v>500001</v>
      </c>
      <c r="O77" s="13"/>
      <c r="P77" s="17" t="s">
        <v>100</v>
      </c>
      <c r="Q77" s="8">
        <v>150000</v>
      </c>
    </row>
    <row r="78" spans="1:17" ht="15.2" customHeight="1" x14ac:dyDescent="0.25">
      <c r="A78" s="9" t="s">
        <v>299</v>
      </c>
      <c r="B78" s="8">
        <v>250001</v>
      </c>
      <c r="C78" s="13"/>
      <c r="D78" s="9" t="s">
        <v>800</v>
      </c>
      <c r="E78" s="8">
        <v>100001</v>
      </c>
      <c r="F78" s="13"/>
      <c r="G78" s="9" t="s">
        <v>776</v>
      </c>
      <c r="H78" s="8">
        <v>100001</v>
      </c>
      <c r="I78" s="13"/>
      <c r="J78" s="9" t="s">
        <v>303</v>
      </c>
      <c r="K78" s="8">
        <v>200001</v>
      </c>
      <c r="L78" s="13"/>
      <c r="M78" s="9" t="s">
        <v>126</v>
      </c>
      <c r="N78" s="8">
        <v>300001</v>
      </c>
      <c r="O78" s="13"/>
      <c r="P78" s="17" t="s">
        <v>306</v>
      </c>
      <c r="Q78" s="8">
        <v>300001</v>
      </c>
    </row>
    <row r="79" spans="1:17" ht="15.2" customHeight="1" x14ac:dyDescent="0.25">
      <c r="A79" s="9" t="s">
        <v>612</v>
      </c>
      <c r="B79" s="8">
        <v>100001</v>
      </c>
      <c r="C79" s="13"/>
      <c r="D79" s="9" t="s">
        <v>610</v>
      </c>
      <c r="E79" s="8">
        <v>200001</v>
      </c>
      <c r="F79" s="13"/>
      <c r="G79" s="9" t="s">
        <v>69</v>
      </c>
      <c r="H79" s="8">
        <v>50001</v>
      </c>
      <c r="I79" s="13"/>
      <c r="J79" s="9" t="s">
        <v>87</v>
      </c>
      <c r="K79" s="8">
        <v>200001</v>
      </c>
      <c r="L79" s="13"/>
      <c r="M79" s="9" t="s">
        <v>419</v>
      </c>
      <c r="N79" s="8">
        <v>300001</v>
      </c>
      <c r="O79" s="13"/>
      <c r="P79" s="17" t="s">
        <v>300</v>
      </c>
      <c r="Q79" s="8">
        <v>100001</v>
      </c>
    </row>
    <row r="80" spans="1:17" ht="15.2" customHeight="1" x14ac:dyDescent="0.25">
      <c r="A80" s="9" t="s">
        <v>249</v>
      </c>
      <c r="B80" s="8">
        <v>200000</v>
      </c>
      <c r="C80" s="13"/>
      <c r="D80" s="9" t="s">
        <v>801</v>
      </c>
      <c r="E80" s="8">
        <v>10000001</v>
      </c>
      <c r="F80" s="13"/>
      <c r="G80" s="9" t="s">
        <v>154</v>
      </c>
      <c r="H80" s="8">
        <v>110001</v>
      </c>
      <c r="I80" s="13"/>
      <c r="J80" s="9" t="s">
        <v>784</v>
      </c>
      <c r="K80" s="8">
        <v>100001</v>
      </c>
      <c r="L80" s="13"/>
      <c r="M80" s="9" t="s">
        <v>232</v>
      </c>
      <c r="N80" s="8">
        <v>200001</v>
      </c>
      <c r="O80" s="13"/>
      <c r="P80" s="17" t="s">
        <v>207</v>
      </c>
      <c r="Q80" s="8">
        <v>100001</v>
      </c>
    </row>
    <row r="81" spans="1:17" ht="15.2" customHeight="1" x14ac:dyDescent="0.25">
      <c r="A81" s="9" t="s">
        <v>171</v>
      </c>
      <c r="B81" s="8">
        <v>100000</v>
      </c>
      <c r="C81" s="13"/>
      <c r="D81" s="9" t="s">
        <v>817</v>
      </c>
      <c r="E81" s="8">
        <v>200002</v>
      </c>
      <c r="F81" s="13"/>
      <c r="G81" s="9" t="s">
        <v>762</v>
      </c>
      <c r="H81" s="8">
        <v>300001</v>
      </c>
      <c r="I81" s="13"/>
      <c r="J81" s="9" t="s">
        <v>625</v>
      </c>
      <c r="K81" s="8">
        <v>100001</v>
      </c>
      <c r="L81" s="13"/>
      <c r="M81" s="9" t="s">
        <v>165</v>
      </c>
      <c r="N81" s="8">
        <v>200001</v>
      </c>
      <c r="O81" s="13"/>
      <c r="P81" s="17" t="s">
        <v>412</v>
      </c>
      <c r="Q81" s="8">
        <v>250001</v>
      </c>
    </row>
    <row r="82" spans="1:17" ht="15.2" customHeight="1" x14ac:dyDescent="0.25">
      <c r="A82" s="9" t="s">
        <v>3</v>
      </c>
      <c r="B82" s="8">
        <v>75000</v>
      </c>
      <c r="C82" s="13"/>
      <c r="D82" s="9" t="s">
        <v>675</v>
      </c>
      <c r="E82" s="8">
        <v>150001</v>
      </c>
      <c r="F82" s="13"/>
      <c r="G82" s="9" t="s">
        <v>509</v>
      </c>
      <c r="H82" s="8">
        <v>300000</v>
      </c>
      <c r="I82" s="13"/>
      <c r="J82" s="9" t="s">
        <v>468</v>
      </c>
      <c r="K82" s="8">
        <v>100001</v>
      </c>
      <c r="L82" s="13"/>
      <c r="M82" s="9" t="s">
        <v>614</v>
      </c>
      <c r="N82" s="8">
        <v>500001</v>
      </c>
      <c r="O82" s="13"/>
      <c r="P82" s="17" t="s">
        <v>284</v>
      </c>
      <c r="Q82" s="8">
        <v>200001</v>
      </c>
    </row>
    <row r="83" spans="1:17" ht="15.2" customHeight="1" x14ac:dyDescent="0.25">
      <c r="A83" s="9" t="s">
        <v>693</v>
      </c>
      <c r="B83" s="8">
        <v>200001</v>
      </c>
      <c r="C83" s="13"/>
      <c r="D83" s="9" t="s">
        <v>818</v>
      </c>
      <c r="E83" s="8">
        <v>455003</v>
      </c>
      <c r="F83" s="13"/>
      <c r="G83" s="9" t="s">
        <v>381</v>
      </c>
      <c r="H83" s="8">
        <v>300001</v>
      </c>
      <c r="I83" s="13"/>
      <c r="J83" s="9" t="s">
        <v>119</v>
      </c>
      <c r="K83" s="8">
        <v>100001</v>
      </c>
      <c r="L83" s="13"/>
      <c r="M83" s="9" t="s">
        <v>744</v>
      </c>
      <c r="N83" s="8">
        <v>1000001</v>
      </c>
      <c r="O83" s="13"/>
      <c r="P83" s="17" t="s">
        <v>737</v>
      </c>
      <c r="Q83" s="8">
        <v>1000001</v>
      </c>
    </row>
    <row r="84" spans="1:17" ht="15.2" customHeight="1" x14ac:dyDescent="0.25">
      <c r="A84" s="9" t="s">
        <v>742</v>
      </c>
      <c r="B84" s="8">
        <v>200001</v>
      </c>
      <c r="C84" s="13"/>
      <c r="D84" s="9" t="s">
        <v>187</v>
      </c>
      <c r="E84" s="8">
        <v>100001</v>
      </c>
      <c r="F84" s="13"/>
      <c r="G84" s="9" t="s">
        <v>247</v>
      </c>
      <c r="H84" s="8">
        <v>200001</v>
      </c>
      <c r="I84" s="13"/>
      <c r="J84" s="9" t="s">
        <v>414</v>
      </c>
      <c r="K84" s="8">
        <v>1000001</v>
      </c>
      <c r="L84" s="13"/>
      <c r="M84" s="9" t="s">
        <v>701</v>
      </c>
      <c r="N84" s="8">
        <v>700001</v>
      </c>
      <c r="O84" s="13"/>
      <c r="P84" s="17" t="s">
        <v>758</v>
      </c>
      <c r="Q84" s="8">
        <v>1000001</v>
      </c>
    </row>
    <row r="85" spans="1:17" ht="15.2" customHeight="1" x14ac:dyDescent="0.25">
      <c r="A85" s="9" t="s">
        <v>402</v>
      </c>
      <c r="B85" s="8">
        <v>100000</v>
      </c>
      <c r="C85" s="13"/>
      <c r="D85" s="9" t="s">
        <v>275</v>
      </c>
      <c r="E85" s="8">
        <v>200001</v>
      </c>
      <c r="F85" s="13"/>
      <c r="G85" s="9" t="s">
        <v>153</v>
      </c>
      <c r="H85" s="8">
        <v>300001</v>
      </c>
      <c r="I85" s="13"/>
      <c r="J85" s="9" t="s">
        <v>288</v>
      </c>
      <c r="K85" s="8">
        <v>100001</v>
      </c>
      <c r="L85" s="13"/>
      <c r="M85" s="9" t="s">
        <v>650</v>
      </c>
      <c r="N85" s="8">
        <v>100001</v>
      </c>
      <c r="O85" s="13"/>
      <c r="P85" s="17" t="s">
        <v>256</v>
      </c>
      <c r="Q85" s="8">
        <v>500000</v>
      </c>
    </row>
    <row r="86" spans="1:17" ht="15.2" customHeight="1" x14ac:dyDescent="0.25">
      <c r="A86" s="9" t="s">
        <v>808</v>
      </c>
      <c r="B86" s="8">
        <v>1000001</v>
      </c>
      <c r="C86" s="13"/>
      <c r="D86" s="9" t="s">
        <v>274</v>
      </c>
      <c r="E86" s="8">
        <v>500001</v>
      </c>
      <c r="F86" s="13"/>
      <c r="G86" s="9" t="s">
        <v>105</v>
      </c>
      <c r="H86" s="8">
        <v>200001</v>
      </c>
      <c r="I86" s="13"/>
      <c r="J86" s="9" t="s">
        <v>191</v>
      </c>
      <c r="K86" s="8">
        <v>200001</v>
      </c>
      <c r="L86" s="13"/>
      <c r="M86" s="9" t="s">
        <v>709</v>
      </c>
      <c r="N86" s="8">
        <v>1000001</v>
      </c>
      <c r="O86" s="13"/>
      <c r="P86" s="17" t="s">
        <v>296</v>
      </c>
      <c r="Q86" s="8">
        <v>150001</v>
      </c>
    </row>
    <row r="87" spans="1:17" ht="15.2" customHeight="1" x14ac:dyDescent="0.25">
      <c r="A87" s="9" t="s">
        <v>367</v>
      </c>
      <c r="B87" s="8">
        <v>200001</v>
      </c>
      <c r="C87" s="13"/>
      <c r="D87" s="9" t="s">
        <v>312</v>
      </c>
      <c r="E87" s="8">
        <v>300001</v>
      </c>
      <c r="F87" s="13"/>
      <c r="G87" s="9" t="s">
        <v>667</v>
      </c>
      <c r="H87" s="8">
        <v>200001</v>
      </c>
      <c r="I87" s="13"/>
      <c r="J87" s="9" t="s">
        <v>85</v>
      </c>
      <c r="K87" s="8">
        <v>300001</v>
      </c>
      <c r="L87" s="13"/>
      <c r="M87" s="9" t="s">
        <v>500</v>
      </c>
      <c r="N87" s="8">
        <v>50001</v>
      </c>
      <c r="O87" s="13"/>
      <c r="P87" s="17" t="s">
        <v>56</v>
      </c>
      <c r="Q87" s="8">
        <v>200001</v>
      </c>
    </row>
    <row r="88" spans="1:17" ht="15.2" customHeight="1" x14ac:dyDescent="0.25">
      <c r="A88" s="9" t="s">
        <v>545</v>
      </c>
      <c r="B88" s="8">
        <v>300001</v>
      </c>
      <c r="C88" s="13"/>
      <c r="D88" s="9" t="s">
        <v>491</v>
      </c>
      <c r="E88" s="8">
        <v>1000001</v>
      </c>
      <c r="F88" s="13"/>
      <c r="G88" s="9" t="s">
        <v>61</v>
      </c>
      <c r="H88" s="8">
        <v>50001</v>
      </c>
      <c r="I88" s="13"/>
      <c r="J88" s="9" t="s">
        <v>15</v>
      </c>
      <c r="K88" s="8">
        <v>200001</v>
      </c>
      <c r="L88" s="13"/>
      <c r="M88" s="9" t="s">
        <v>194</v>
      </c>
      <c r="N88" s="8">
        <v>100001</v>
      </c>
      <c r="O88" s="13"/>
      <c r="P88" s="17" t="s">
        <v>223</v>
      </c>
      <c r="Q88" s="8">
        <v>100001</v>
      </c>
    </row>
    <row r="89" spans="1:17" ht="15.2" customHeight="1" x14ac:dyDescent="0.25">
      <c r="A89" s="9" t="s">
        <v>538</v>
      </c>
      <c r="B89" s="8">
        <v>100001</v>
      </c>
      <c r="C89" s="13"/>
      <c r="D89" s="9" t="s">
        <v>474</v>
      </c>
      <c r="E89" s="8">
        <v>100001</v>
      </c>
      <c r="F89" s="13"/>
      <c r="G89" s="9" t="s">
        <v>12</v>
      </c>
      <c r="H89" s="8">
        <v>300001</v>
      </c>
      <c r="I89" s="13"/>
      <c r="J89" s="9" t="s">
        <v>280</v>
      </c>
      <c r="K89" s="8">
        <v>200001</v>
      </c>
      <c r="L89" s="13"/>
      <c r="M89" s="9" t="s">
        <v>41</v>
      </c>
      <c r="N89" s="8">
        <v>100001</v>
      </c>
      <c r="O89" s="13"/>
      <c r="P89" s="17" t="s">
        <v>657</v>
      </c>
      <c r="Q89" s="8">
        <v>250001</v>
      </c>
    </row>
    <row r="90" spans="1:17" ht="15.2" customHeight="1" x14ac:dyDescent="0.25">
      <c r="A90" s="9" t="s">
        <v>809</v>
      </c>
      <c r="B90" s="8">
        <v>100002</v>
      </c>
      <c r="C90" s="13"/>
      <c r="D90" s="9" t="s">
        <v>83</v>
      </c>
      <c r="E90" s="8">
        <v>150001</v>
      </c>
      <c r="F90" s="13"/>
      <c r="G90" s="9" t="s">
        <v>699</v>
      </c>
      <c r="H90" s="8">
        <v>500001</v>
      </c>
      <c r="I90" s="13"/>
      <c r="J90" s="9" t="s">
        <v>279</v>
      </c>
      <c r="K90" s="8">
        <v>200001</v>
      </c>
      <c r="L90" s="13"/>
      <c r="M90" s="9" t="s">
        <v>142</v>
      </c>
      <c r="N90" s="8">
        <v>100001</v>
      </c>
      <c r="O90" s="13"/>
      <c r="P90" s="17" t="s">
        <v>851</v>
      </c>
      <c r="Q90" s="8">
        <v>320002</v>
      </c>
    </row>
    <row r="91" spans="1:17" ht="15.2" customHeight="1" x14ac:dyDescent="0.25">
      <c r="A91" s="9" t="s">
        <v>649</v>
      </c>
      <c r="B91" s="8">
        <v>100001</v>
      </c>
      <c r="C91" s="13"/>
      <c r="D91" s="9" t="s">
        <v>277</v>
      </c>
      <c r="E91" s="8">
        <v>100001</v>
      </c>
      <c r="F91" s="13"/>
      <c r="G91" s="9" t="s">
        <v>22</v>
      </c>
      <c r="H91" s="8">
        <v>1000001</v>
      </c>
      <c r="I91" s="13"/>
      <c r="J91" s="9" t="s">
        <v>281</v>
      </c>
      <c r="K91" s="8">
        <v>200001</v>
      </c>
      <c r="L91" s="13"/>
      <c r="M91" s="9" t="s">
        <v>743</v>
      </c>
      <c r="N91" s="8">
        <v>50001</v>
      </c>
      <c r="O91" s="13"/>
      <c r="P91" s="17" t="s">
        <v>204</v>
      </c>
      <c r="Q91" s="8">
        <v>100001</v>
      </c>
    </row>
    <row r="92" spans="1:17" ht="15.2" customHeight="1" x14ac:dyDescent="0.25">
      <c r="A92" s="9" t="s">
        <v>193</v>
      </c>
      <c r="B92" s="8">
        <v>200001</v>
      </c>
      <c r="C92" s="13"/>
      <c r="D92" s="9" t="s">
        <v>307</v>
      </c>
      <c r="E92" s="8">
        <v>300001</v>
      </c>
      <c r="F92" s="13"/>
      <c r="G92" s="9" t="s">
        <v>20</v>
      </c>
      <c r="H92" s="8">
        <v>380001</v>
      </c>
      <c r="I92" s="13"/>
      <c r="J92" s="9" t="s">
        <v>719</v>
      </c>
      <c r="K92" s="8">
        <v>300001</v>
      </c>
      <c r="L92" s="13"/>
      <c r="M92" s="9" t="s">
        <v>476</v>
      </c>
      <c r="N92" s="8">
        <v>150001</v>
      </c>
      <c r="O92" s="13"/>
      <c r="P92" s="17" t="s">
        <v>716</v>
      </c>
      <c r="Q92" s="8">
        <v>100001</v>
      </c>
    </row>
    <row r="93" spans="1:17" ht="15.2" customHeight="1" x14ac:dyDescent="0.25">
      <c r="A93" s="9" t="s">
        <v>573</v>
      </c>
      <c r="B93" s="8">
        <v>200001</v>
      </c>
      <c r="C93" s="13"/>
      <c r="D93" s="9" t="s">
        <v>224</v>
      </c>
      <c r="E93" s="8">
        <v>100001</v>
      </c>
      <c r="F93" s="13"/>
      <c r="G93" s="9" t="s">
        <v>270</v>
      </c>
      <c r="H93" s="8">
        <v>200001</v>
      </c>
      <c r="I93" s="13"/>
      <c r="J93" s="9" t="s">
        <v>777</v>
      </c>
      <c r="K93" s="8">
        <v>500001</v>
      </c>
      <c r="L93" s="13"/>
      <c r="M93" s="9" t="s">
        <v>674</v>
      </c>
      <c r="N93" s="8">
        <v>100001</v>
      </c>
      <c r="O93" s="13"/>
      <c r="P93" s="17" t="s">
        <v>420</v>
      </c>
      <c r="Q93" s="8">
        <v>500001</v>
      </c>
    </row>
    <row r="94" spans="1:17" ht="15.2" customHeight="1" x14ac:dyDescent="0.25">
      <c r="A94" s="9" t="s">
        <v>344</v>
      </c>
      <c r="B94" s="8">
        <v>500000</v>
      </c>
      <c r="C94" s="13"/>
      <c r="D94" s="9" t="s">
        <v>291</v>
      </c>
      <c r="E94" s="8">
        <v>65001</v>
      </c>
      <c r="F94" s="13"/>
      <c r="G94" s="9" t="s">
        <v>164</v>
      </c>
      <c r="H94" s="8">
        <v>100001</v>
      </c>
      <c r="I94" s="13"/>
      <c r="J94" s="9" t="s">
        <v>734</v>
      </c>
      <c r="K94" s="8">
        <v>200001</v>
      </c>
      <c r="L94" s="13"/>
      <c r="M94" s="9" t="s">
        <v>425</v>
      </c>
      <c r="N94" s="8">
        <v>750001</v>
      </c>
      <c r="O94" s="13"/>
      <c r="P94" s="17" t="s">
        <v>664</v>
      </c>
      <c r="Q94" s="8">
        <v>100001</v>
      </c>
    </row>
    <row r="95" spans="1:17" ht="15.2" customHeight="1" x14ac:dyDescent="0.25">
      <c r="A95" s="9" t="s">
        <v>248</v>
      </c>
      <c r="B95" s="8">
        <v>350001</v>
      </c>
      <c r="C95" s="13"/>
      <c r="D95" s="9" t="s">
        <v>82</v>
      </c>
      <c r="E95" s="8">
        <v>300001</v>
      </c>
      <c r="F95" s="13"/>
      <c r="G95" s="9" t="s">
        <v>350</v>
      </c>
      <c r="H95" s="8">
        <v>360001</v>
      </c>
      <c r="I95" s="13"/>
      <c r="J95" s="9" t="s">
        <v>218</v>
      </c>
      <c r="K95" s="8">
        <v>100001</v>
      </c>
      <c r="L95" s="13"/>
      <c r="M95" s="9" t="s">
        <v>571</v>
      </c>
      <c r="N95" s="8">
        <v>100001</v>
      </c>
      <c r="O95" s="13"/>
      <c r="P95" s="17" t="s">
        <v>590</v>
      </c>
      <c r="Q95" s="8">
        <v>100001</v>
      </c>
    </row>
    <row r="96" spans="1:17" ht="15.2" customHeight="1" x14ac:dyDescent="0.25">
      <c r="A96" s="9" t="s">
        <v>686</v>
      </c>
      <c r="B96" s="8">
        <v>500001</v>
      </c>
      <c r="C96" s="13"/>
      <c r="D96" s="9" t="s">
        <v>45</v>
      </c>
      <c r="E96" s="8">
        <v>250001</v>
      </c>
      <c r="F96" s="13"/>
      <c r="G96" s="9" t="s">
        <v>679</v>
      </c>
      <c r="H96" s="8">
        <v>200001</v>
      </c>
      <c r="I96" s="13"/>
      <c r="J96" s="9" t="s">
        <v>838</v>
      </c>
      <c r="K96" s="8">
        <v>200002</v>
      </c>
      <c r="L96" s="13"/>
      <c r="M96" s="9" t="s">
        <v>333</v>
      </c>
      <c r="N96" s="8">
        <v>200001</v>
      </c>
      <c r="O96" s="13"/>
      <c r="P96" s="17" t="s">
        <v>721</v>
      </c>
      <c r="Q96" s="8">
        <v>100000</v>
      </c>
    </row>
    <row r="97" spans="1:17" ht="15.2" customHeight="1" x14ac:dyDescent="0.25">
      <c r="A97" s="9" t="s">
        <v>498</v>
      </c>
      <c r="B97" s="8">
        <v>500001</v>
      </c>
      <c r="C97" s="13"/>
      <c r="D97" s="9" t="s">
        <v>578</v>
      </c>
      <c r="E97" s="8">
        <v>500001</v>
      </c>
      <c r="F97" s="13"/>
      <c r="G97" s="9" t="s">
        <v>272</v>
      </c>
      <c r="H97" s="8">
        <v>200001</v>
      </c>
      <c r="I97" s="13"/>
      <c r="J97" s="9" t="s">
        <v>93</v>
      </c>
      <c r="K97" s="8">
        <v>1000001</v>
      </c>
      <c r="L97" s="13"/>
      <c r="M97" s="9" t="s">
        <v>478</v>
      </c>
      <c r="N97" s="8">
        <v>500001</v>
      </c>
      <c r="O97" s="13"/>
      <c r="P97" s="17" t="s">
        <v>186</v>
      </c>
      <c r="Q97" s="8">
        <v>200001</v>
      </c>
    </row>
    <row r="98" spans="1:17" ht="15.2" customHeight="1" x14ac:dyDescent="0.25">
      <c r="A98" s="9" t="s">
        <v>114</v>
      </c>
      <c r="B98" s="8">
        <v>200001</v>
      </c>
      <c r="C98" s="13"/>
      <c r="D98" s="9" t="s">
        <v>242</v>
      </c>
      <c r="E98" s="8">
        <v>250000</v>
      </c>
      <c r="F98" s="13"/>
      <c r="G98" s="9" t="s">
        <v>569</v>
      </c>
      <c r="H98" s="8">
        <v>100001</v>
      </c>
      <c r="I98" s="13"/>
      <c r="J98" s="9" t="s">
        <v>89</v>
      </c>
      <c r="K98" s="8">
        <v>100000</v>
      </c>
      <c r="L98" s="13"/>
      <c r="M98" s="9" t="s">
        <v>216</v>
      </c>
      <c r="N98" s="8">
        <v>250001</v>
      </c>
      <c r="O98" s="13"/>
      <c r="P98" s="17" t="s">
        <v>608</v>
      </c>
      <c r="Q98" s="8">
        <v>300001</v>
      </c>
    </row>
    <row r="99" spans="1:17" ht="15.2" customHeight="1" x14ac:dyDescent="0.25">
      <c r="A99" s="9" t="s">
        <v>374</v>
      </c>
      <c r="B99" s="8">
        <v>150001</v>
      </c>
      <c r="C99" s="13"/>
      <c r="D99" s="9" t="s">
        <v>617</v>
      </c>
      <c r="E99" s="8">
        <v>100001</v>
      </c>
      <c r="F99" s="13"/>
      <c r="G99" s="9" t="s">
        <v>124</v>
      </c>
      <c r="H99" s="8">
        <v>100001</v>
      </c>
      <c r="I99" s="13"/>
      <c r="J99" s="9" t="s">
        <v>592</v>
      </c>
      <c r="K99" s="8">
        <v>100001</v>
      </c>
      <c r="L99" s="13"/>
      <c r="M99" s="9" t="s">
        <v>14</v>
      </c>
      <c r="N99" s="8">
        <v>100001</v>
      </c>
      <c r="O99" s="13"/>
      <c r="P99" s="17" t="s">
        <v>99</v>
      </c>
      <c r="Q99" s="8">
        <v>100001</v>
      </c>
    </row>
    <row r="100" spans="1:17" ht="15.2" customHeight="1" x14ac:dyDescent="0.25">
      <c r="A100" s="9" t="s">
        <v>615</v>
      </c>
      <c r="B100" s="8">
        <v>200001</v>
      </c>
      <c r="C100" s="13"/>
      <c r="D100" s="9" t="s">
        <v>234</v>
      </c>
      <c r="E100" s="8">
        <v>200001</v>
      </c>
      <c r="F100" s="13"/>
      <c r="G100" s="9" t="s">
        <v>150</v>
      </c>
      <c r="H100" s="8">
        <v>50000</v>
      </c>
      <c r="I100" s="13"/>
      <c r="J100" s="9" t="s">
        <v>428</v>
      </c>
      <c r="K100" s="8">
        <v>500001</v>
      </c>
      <c r="L100" s="13"/>
      <c r="M100" s="9" t="s">
        <v>233</v>
      </c>
      <c r="N100" s="8">
        <v>150008</v>
      </c>
      <c r="O100" s="13"/>
      <c r="P100" s="17" t="s">
        <v>226</v>
      </c>
      <c r="Q100" s="8">
        <v>125001</v>
      </c>
    </row>
    <row r="101" spans="1:17" ht="15.2" customHeight="1" x14ac:dyDescent="0.25">
      <c r="A101" s="9" t="s">
        <v>629</v>
      </c>
      <c r="B101" s="8">
        <v>200001</v>
      </c>
      <c r="C101" s="13"/>
      <c r="D101" s="9" t="s">
        <v>27</v>
      </c>
      <c r="E101" s="8">
        <v>100001</v>
      </c>
      <c r="F101" s="13"/>
      <c r="G101" s="9" t="s">
        <v>802</v>
      </c>
      <c r="H101" s="8">
        <v>200001</v>
      </c>
      <c r="I101" s="13"/>
      <c r="J101" s="9" t="s">
        <v>839</v>
      </c>
      <c r="K101" s="8">
        <v>440003</v>
      </c>
      <c r="L101" s="13"/>
      <c r="M101" s="9" t="s">
        <v>158</v>
      </c>
      <c r="N101" s="8">
        <v>300001</v>
      </c>
      <c r="O101" s="13"/>
      <c r="P101" s="17" t="s">
        <v>18</v>
      </c>
      <c r="Q101" s="8">
        <v>200001</v>
      </c>
    </row>
    <row r="102" spans="1:17" ht="15.2" customHeight="1" x14ac:dyDescent="0.25">
      <c r="A102" s="9" t="s">
        <v>483</v>
      </c>
      <c r="B102" s="8">
        <v>20001</v>
      </c>
      <c r="C102" s="13"/>
      <c r="D102" s="9" t="s">
        <v>700</v>
      </c>
      <c r="E102" s="8">
        <v>200000</v>
      </c>
      <c r="F102" s="13"/>
      <c r="G102" s="9" t="s">
        <v>785</v>
      </c>
      <c r="H102" s="8">
        <v>350001</v>
      </c>
      <c r="I102" s="13"/>
      <c r="J102" s="9" t="s">
        <v>206</v>
      </c>
      <c r="K102" s="8">
        <v>150001</v>
      </c>
      <c r="L102" s="13"/>
      <c r="M102" s="9" t="s">
        <v>598</v>
      </c>
      <c r="N102" s="8">
        <v>500000</v>
      </c>
      <c r="O102" s="13"/>
      <c r="P102" s="17" t="s">
        <v>436</v>
      </c>
      <c r="Q102" s="8">
        <v>1000001</v>
      </c>
    </row>
    <row r="103" spans="1:17" ht="15.2" customHeight="1" x14ac:dyDescent="0.25">
      <c r="A103" s="9" t="s">
        <v>209</v>
      </c>
      <c r="B103" s="8">
        <v>100001</v>
      </c>
      <c r="C103" s="13"/>
      <c r="D103" s="9" t="s">
        <v>92</v>
      </c>
      <c r="E103" s="8">
        <v>100001</v>
      </c>
      <c r="F103" s="13"/>
      <c r="G103" s="9" t="s">
        <v>494</v>
      </c>
      <c r="H103" s="8">
        <v>200000</v>
      </c>
      <c r="I103" s="13"/>
      <c r="J103" s="9" t="s">
        <v>357</v>
      </c>
      <c r="K103" s="8">
        <v>100001</v>
      </c>
      <c r="L103" s="13"/>
      <c r="M103" s="9" t="s">
        <v>768</v>
      </c>
      <c r="N103" s="8">
        <v>100008</v>
      </c>
      <c r="O103" s="13"/>
      <c r="P103" s="17" t="s">
        <v>461</v>
      </c>
      <c r="Q103" s="8">
        <v>100001</v>
      </c>
    </row>
    <row r="104" spans="1:17" ht="15.2" customHeight="1" x14ac:dyDescent="0.25">
      <c r="A104" s="9" t="s">
        <v>810</v>
      </c>
      <c r="B104" s="8">
        <v>150002</v>
      </c>
      <c r="C104" s="13"/>
      <c r="D104" s="9" t="s">
        <v>292</v>
      </c>
      <c r="E104" s="8">
        <v>500001</v>
      </c>
      <c r="F104" s="13"/>
      <c r="G104" s="9" t="s">
        <v>655</v>
      </c>
      <c r="H104" s="8">
        <v>100001</v>
      </c>
      <c r="I104" s="13"/>
      <c r="J104" s="9" t="s">
        <v>370</v>
      </c>
      <c r="K104" s="8">
        <v>100001</v>
      </c>
      <c r="L104" s="13"/>
      <c r="M104" s="9" t="s">
        <v>581</v>
      </c>
      <c r="N104" s="8">
        <v>200001</v>
      </c>
      <c r="O104" s="13"/>
      <c r="P104" s="17" t="s">
        <v>190</v>
      </c>
      <c r="Q104" s="8">
        <v>100001</v>
      </c>
    </row>
    <row r="105" spans="1:17" ht="15.2" customHeight="1" x14ac:dyDescent="0.25">
      <c r="A105" s="9" t="s">
        <v>811</v>
      </c>
      <c r="B105" s="8">
        <v>219001</v>
      </c>
      <c r="C105" s="13"/>
      <c r="D105" s="9" t="s">
        <v>708</v>
      </c>
      <c r="E105" s="8">
        <v>500001</v>
      </c>
      <c r="F105" s="13"/>
      <c r="G105" s="9" t="s">
        <v>220</v>
      </c>
      <c r="H105" s="8">
        <v>250000</v>
      </c>
      <c r="I105" s="13"/>
      <c r="J105" s="9" t="s">
        <v>445</v>
      </c>
      <c r="K105" s="8">
        <v>105001</v>
      </c>
      <c r="L105" s="13"/>
      <c r="M105" s="9" t="s">
        <v>25</v>
      </c>
      <c r="N105" s="8">
        <v>300001</v>
      </c>
      <c r="O105" s="13"/>
      <c r="P105" s="17" t="s">
        <v>690</v>
      </c>
      <c r="Q105" s="8">
        <v>500001</v>
      </c>
    </row>
    <row r="106" spans="1:17" ht="15.2" customHeight="1" x14ac:dyDescent="0.25">
      <c r="A106" s="9" t="s">
        <v>812</v>
      </c>
      <c r="B106" s="8">
        <v>300003</v>
      </c>
      <c r="C106" s="13"/>
      <c r="D106" s="9" t="s">
        <v>685</v>
      </c>
      <c r="E106" s="8">
        <v>100000</v>
      </c>
      <c r="F106" s="13"/>
      <c r="G106" s="9" t="s">
        <v>151</v>
      </c>
      <c r="H106" s="8">
        <v>100001</v>
      </c>
      <c r="I106" s="13"/>
      <c r="J106" s="9" t="s">
        <v>469</v>
      </c>
      <c r="K106" s="8">
        <v>50001</v>
      </c>
      <c r="L106" s="13"/>
      <c r="M106" s="9" t="s">
        <v>676</v>
      </c>
      <c r="N106" s="8">
        <v>200001</v>
      </c>
      <c r="O106" s="13"/>
      <c r="P106" s="17" t="s">
        <v>651</v>
      </c>
      <c r="Q106" s="8">
        <v>100001</v>
      </c>
    </row>
    <row r="107" spans="1:17" ht="15.2" customHeight="1" x14ac:dyDescent="0.25">
      <c r="A107" s="9" t="s">
        <v>706</v>
      </c>
      <c r="B107" s="8">
        <v>200001</v>
      </c>
      <c r="C107" s="13"/>
      <c r="D107" s="9" t="s">
        <v>221</v>
      </c>
      <c r="E107" s="8">
        <v>200001</v>
      </c>
      <c r="F107" s="13"/>
      <c r="G107" s="9" t="s">
        <v>294</v>
      </c>
      <c r="H107" s="8">
        <v>100001</v>
      </c>
      <c r="I107" s="13"/>
      <c r="J107" s="9" t="s">
        <v>840</v>
      </c>
      <c r="K107" s="8">
        <v>700002</v>
      </c>
      <c r="L107" s="13"/>
      <c r="M107" s="9" t="s">
        <v>431</v>
      </c>
      <c r="N107" s="8">
        <v>400000</v>
      </c>
      <c r="O107" s="13"/>
      <c r="P107" s="17" t="s">
        <v>852</v>
      </c>
      <c r="Q107" s="8">
        <v>500003</v>
      </c>
    </row>
    <row r="108" spans="1:17" ht="15.2" customHeight="1" x14ac:dyDescent="0.25">
      <c r="A108" s="9" t="s">
        <v>787</v>
      </c>
      <c r="B108" s="8">
        <v>100001</v>
      </c>
      <c r="C108" s="13"/>
      <c r="D108" s="9" t="s">
        <v>39</v>
      </c>
      <c r="E108" s="8">
        <v>500001</v>
      </c>
      <c r="F108" s="13"/>
      <c r="G108" s="9" t="s">
        <v>830</v>
      </c>
      <c r="H108" s="8">
        <v>200004</v>
      </c>
      <c r="I108" s="13"/>
      <c r="J108" s="9" t="s">
        <v>711</v>
      </c>
      <c r="K108" s="8">
        <v>300001</v>
      </c>
      <c r="L108" s="13"/>
      <c r="M108" s="9" t="s">
        <v>341</v>
      </c>
      <c r="N108" s="8">
        <v>250001</v>
      </c>
      <c r="O108" s="13"/>
      <c r="P108" s="17" t="s">
        <v>199</v>
      </c>
      <c r="Q108" s="8">
        <v>100001</v>
      </c>
    </row>
    <row r="109" spans="1:17" ht="15.2" customHeight="1" x14ac:dyDescent="0.25">
      <c r="A109" s="9" t="s">
        <v>786</v>
      </c>
      <c r="B109" s="8">
        <v>100001</v>
      </c>
      <c r="C109" s="13"/>
      <c r="D109" s="9" t="s">
        <v>251</v>
      </c>
      <c r="E109" s="8">
        <v>100001</v>
      </c>
      <c r="F109" s="13"/>
      <c r="G109" s="9" t="s">
        <v>324</v>
      </c>
      <c r="H109" s="8">
        <v>100001</v>
      </c>
      <c r="I109" s="13"/>
      <c r="J109" s="9" t="s">
        <v>841</v>
      </c>
      <c r="K109" s="8">
        <v>1040003</v>
      </c>
      <c r="L109" s="13"/>
      <c r="M109" s="9" t="s">
        <v>767</v>
      </c>
      <c r="N109" s="8">
        <v>500001</v>
      </c>
      <c r="O109" s="13"/>
      <c r="P109" s="17" t="s">
        <v>392</v>
      </c>
      <c r="Q109" s="8">
        <v>100001</v>
      </c>
    </row>
    <row r="110" spans="1:17" ht="15.2" customHeight="1" x14ac:dyDescent="0.25">
      <c r="A110" s="9" t="s">
        <v>36</v>
      </c>
      <c r="B110" s="8">
        <v>400000</v>
      </c>
      <c r="C110" s="13"/>
      <c r="D110" s="9" t="s">
        <v>539</v>
      </c>
      <c r="E110" s="8">
        <v>500001</v>
      </c>
      <c r="F110" s="13"/>
      <c r="G110" s="9" t="s">
        <v>831</v>
      </c>
      <c r="H110" s="8">
        <v>320002</v>
      </c>
      <c r="I110" s="13"/>
      <c r="J110" s="9" t="s">
        <v>137</v>
      </c>
      <c r="K110" s="8">
        <v>100001</v>
      </c>
      <c r="L110" s="13"/>
      <c r="M110" s="9" t="s">
        <v>168</v>
      </c>
      <c r="N110" s="8">
        <v>500001</v>
      </c>
      <c r="O110" s="13"/>
      <c r="P110" s="17" t="s">
        <v>94</v>
      </c>
      <c r="Q110" s="8">
        <v>20001</v>
      </c>
    </row>
    <row r="111" spans="1:17" ht="15.2" customHeight="1" x14ac:dyDescent="0.25">
      <c r="A111" s="9" t="s">
        <v>140</v>
      </c>
      <c r="B111" s="8">
        <v>100001</v>
      </c>
      <c r="C111" s="13"/>
      <c r="D111" s="9" t="s">
        <v>96</v>
      </c>
      <c r="E111" s="8">
        <v>1000001</v>
      </c>
      <c r="F111" s="13"/>
      <c r="G111" s="9" t="s">
        <v>433</v>
      </c>
      <c r="H111" s="8">
        <v>250001</v>
      </c>
      <c r="I111" s="13"/>
      <c r="J111" s="9" t="s">
        <v>421</v>
      </c>
      <c r="K111" s="8">
        <v>100001</v>
      </c>
      <c r="L111" s="13"/>
      <c r="M111" s="9" t="s">
        <v>398</v>
      </c>
      <c r="N111" s="8">
        <v>200001</v>
      </c>
      <c r="O111" s="13"/>
      <c r="P111" s="17" t="s">
        <v>671</v>
      </c>
      <c r="Q111" s="8">
        <v>250000</v>
      </c>
    </row>
    <row r="112" spans="1:17" ht="15.2" customHeight="1" x14ac:dyDescent="0.25">
      <c r="A112" s="9" t="s">
        <v>481</v>
      </c>
      <c r="B112" s="8">
        <v>100001</v>
      </c>
      <c r="C112" s="13"/>
      <c r="D112" s="9" t="s">
        <v>492</v>
      </c>
      <c r="E112" s="8">
        <v>200001</v>
      </c>
      <c r="F112" s="13"/>
      <c r="G112" s="9" t="s">
        <v>243</v>
      </c>
      <c r="H112" s="8">
        <v>200001</v>
      </c>
      <c r="I112" s="13"/>
      <c r="J112" s="9" t="s">
        <v>189</v>
      </c>
      <c r="K112" s="8">
        <v>100001</v>
      </c>
      <c r="L112" s="13"/>
      <c r="M112" s="9" t="s">
        <v>314</v>
      </c>
      <c r="N112" s="8">
        <v>200001</v>
      </c>
      <c r="O112" s="13"/>
      <c r="P112" s="17" t="s">
        <v>459</v>
      </c>
      <c r="Q112" s="8">
        <v>300001</v>
      </c>
    </row>
    <row r="113" spans="1:17" ht="15.2" customHeight="1" x14ac:dyDescent="0.25">
      <c r="A113" s="9" t="s">
        <v>240</v>
      </c>
      <c r="B113" s="8">
        <v>200001</v>
      </c>
      <c r="C113" s="13"/>
      <c r="D113" s="9" t="s">
        <v>337</v>
      </c>
      <c r="E113" s="8">
        <v>300001</v>
      </c>
      <c r="F113" s="13"/>
      <c r="G113" s="9" t="s">
        <v>295</v>
      </c>
      <c r="H113" s="8">
        <v>200001</v>
      </c>
      <c r="I113" s="13"/>
      <c r="J113" s="9" t="s">
        <v>579</v>
      </c>
      <c r="K113" s="8">
        <v>250001</v>
      </c>
      <c r="L113" s="13"/>
      <c r="M113" s="9" t="s">
        <v>730</v>
      </c>
      <c r="N113" s="8">
        <v>188881</v>
      </c>
      <c r="O113" s="13"/>
      <c r="P113" s="17" t="s">
        <v>388</v>
      </c>
      <c r="Q113" s="8">
        <v>1000001</v>
      </c>
    </row>
    <row r="114" spans="1:17" ht="15.2" customHeight="1" x14ac:dyDescent="0.25">
      <c r="A114" s="9" t="s">
        <v>813</v>
      </c>
      <c r="B114" s="8">
        <v>500002</v>
      </c>
      <c r="C114" s="13"/>
      <c r="D114" s="9" t="s">
        <v>646</v>
      </c>
      <c r="E114" s="8">
        <v>300001</v>
      </c>
      <c r="F114" s="13"/>
      <c r="G114" s="9" t="s">
        <v>507</v>
      </c>
      <c r="H114" s="8">
        <v>150001</v>
      </c>
      <c r="I114" s="13"/>
      <c r="J114" s="9" t="s">
        <v>490</v>
      </c>
      <c r="K114" s="8">
        <v>100001</v>
      </c>
      <c r="L114" s="13"/>
      <c r="M114" s="9" t="s">
        <v>166</v>
      </c>
      <c r="N114" s="8">
        <v>200001</v>
      </c>
      <c r="O114" s="13"/>
      <c r="P114" s="17" t="s">
        <v>771</v>
      </c>
      <c r="Q114" s="8">
        <v>100001</v>
      </c>
    </row>
    <row r="115" spans="1:17" ht="15.2" customHeight="1" x14ac:dyDescent="0.25">
      <c r="A115" s="9" t="s">
        <v>16</v>
      </c>
      <c r="B115" s="8">
        <v>300001</v>
      </c>
      <c r="C115" s="13"/>
      <c r="D115" s="9" t="s">
        <v>570</v>
      </c>
      <c r="E115" s="8">
        <v>200001</v>
      </c>
      <c r="F115" s="13"/>
      <c r="G115" s="9" t="s">
        <v>527</v>
      </c>
      <c r="H115" s="8">
        <v>1000001</v>
      </c>
      <c r="I115" s="13"/>
      <c r="J115" s="9" t="s">
        <v>377</v>
      </c>
      <c r="K115" s="8">
        <v>200000</v>
      </c>
      <c r="L115" s="13"/>
      <c r="M115" s="9" t="s">
        <v>217</v>
      </c>
      <c r="N115" s="8">
        <v>250001</v>
      </c>
      <c r="O115" s="13"/>
      <c r="P115" s="17" t="s">
        <v>652</v>
      </c>
      <c r="Q115" s="8">
        <v>100001</v>
      </c>
    </row>
    <row r="116" spans="1:17" ht="15.2" customHeight="1" x14ac:dyDescent="0.25">
      <c r="A116" s="9" t="s">
        <v>774</v>
      </c>
      <c r="B116" s="8">
        <v>100001</v>
      </c>
      <c r="C116" s="13"/>
      <c r="D116" s="9" t="s">
        <v>819</v>
      </c>
      <c r="E116" s="8">
        <v>300002</v>
      </c>
      <c r="F116" s="13"/>
      <c r="G116" s="9" t="s">
        <v>175</v>
      </c>
      <c r="H116" s="8">
        <v>100001</v>
      </c>
      <c r="I116" s="13"/>
      <c r="J116" s="9" t="s">
        <v>21</v>
      </c>
      <c r="K116" s="8">
        <v>200001</v>
      </c>
      <c r="L116" s="13"/>
      <c r="M116" s="9" t="s">
        <v>790</v>
      </c>
      <c r="N116" s="8">
        <v>600001</v>
      </c>
      <c r="O116" s="13"/>
      <c r="P116" s="17" t="s">
        <v>550</v>
      </c>
      <c r="Q116" s="8">
        <v>250001</v>
      </c>
    </row>
    <row r="117" spans="1:17" ht="15.2" customHeight="1" x14ac:dyDescent="0.25">
      <c r="A117" s="9" t="s">
        <v>173</v>
      </c>
      <c r="B117" s="8">
        <v>200001</v>
      </c>
      <c r="C117" s="13"/>
      <c r="D117" s="9" t="s">
        <v>552</v>
      </c>
      <c r="E117" s="8">
        <v>200001</v>
      </c>
      <c r="F117" s="13"/>
      <c r="G117" s="9" t="s">
        <v>832</v>
      </c>
      <c r="H117" s="8">
        <v>100002</v>
      </c>
      <c r="I117" s="13"/>
      <c r="J117" s="9" t="s">
        <v>798</v>
      </c>
      <c r="K117" s="8">
        <v>150001</v>
      </c>
      <c r="L117" s="13"/>
      <c r="M117" s="9" t="s">
        <v>647</v>
      </c>
      <c r="N117" s="8">
        <v>200001</v>
      </c>
      <c r="O117" s="13"/>
      <c r="P117" s="17" t="s">
        <v>853</v>
      </c>
      <c r="Q117" s="8">
        <v>1100002</v>
      </c>
    </row>
    <row r="118" spans="1:17" ht="15.2" customHeight="1" x14ac:dyDescent="0.25">
      <c r="A118" s="9" t="s">
        <v>228</v>
      </c>
      <c r="B118" s="8">
        <v>150001</v>
      </c>
      <c r="C118" s="13"/>
      <c r="D118" s="9" t="s">
        <v>390</v>
      </c>
      <c r="E118" s="8">
        <v>150001</v>
      </c>
      <c r="F118" s="13"/>
      <c r="G118" s="9" t="s">
        <v>770</v>
      </c>
      <c r="H118" s="8">
        <v>250001</v>
      </c>
      <c r="I118" s="13"/>
      <c r="J118" s="9" t="s">
        <v>287</v>
      </c>
      <c r="K118" s="8">
        <v>200001</v>
      </c>
      <c r="L118" s="13"/>
      <c r="M118" s="9" t="s">
        <v>122</v>
      </c>
      <c r="N118" s="8">
        <v>125001</v>
      </c>
      <c r="O118" s="13"/>
      <c r="P118" s="17" t="s">
        <v>266</v>
      </c>
      <c r="Q118" s="8">
        <v>100001</v>
      </c>
    </row>
    <row r="119" spans="1:17" ht="15.2" customHeight="1" x14ac:dyDescent="0.25">
      <c r="A119" s="9" t="s">
        <v>759</v>
      </c>
      <c r="B119" s="8">
        <v>100001</v>
      </c>
      <c r="C119" s="13"/>
      <c r="D119" s="9" t="s">
        <v>495</v>
      </c>
      <c r="E119" s="8">
        <v>150001</v>
      </c>
      <c r="F119" s="13"/>
      <c r="G119" s="9" t="s">
        <v>544</v>
      </c>
      <c r="H119" s="8">
        <v>1000001</v>
      </c>
      <c r="I119" s="13"/>
      <c r="J119" s="9" t="s">
        <v>326</v>
      </c>
      <c r="K119" s="8">
        <v>200001</v>
      </c>
      <c r="L119" s="13"/>
      <c r="M119" s="9" t="s">
        <v>588</v>
      </c>
      <c r="N119" s="8">
        <v>200001</v>
      </c>
      <c r="O119" s="13"/>
      <c r="P119" s="17" t="s">
        <v>727</v>
      </c>
      <c r="Q119" s="8">
        <v>200000</v>
      </c>
    </row>
    <row r="120" spans="1:17" ht="15.2" customHeight="1" x14ac:dyDescent="0.25">
      <c r="A120" s="9" t="s">
        <v>814</v>
      </c>
      <c r="B120" s="8">
        <v>200002</v>
      </c>
      <c r="C120" s="13"/>
      <c r="D120" s="9" t="s">
        <v>589</v>
      </c>
      <c r="E120" s="8">
        <v>300001</v>
      </c>
      <c r="F120" s="13"/>
      <c r="G120" s="9" t="s">
        <v>666</v>
      </c>
      <c r="H120" s="8">
        <v>100001</v>
      </c>
      <c r="I120" s="13"/>
      <c r="J120" s="9" t="s">
        <v>547</v>
      </c>
      <c r="K120" s="8">
        <v>200001</v>
      </c>
      <c r="L120" s="13"/>
      <c r="M120" s="9" t="s">
        <v>846</v>
      </c>
      <c r="N120" s="8">
        <v>800002</v>
      </c>
      <c r="O120" s="13"/>
      <c r="P120" s="17" t="s">
        <v>854</v>
      </c>
      <c r="Q120" s="8">
        <v>20002</v>
      </c>
    </row>
    <row r="121" spans="1:17" ht="15.2" customHeight="1" x14ac:dyDescent="0.25">
      <c r="A121" s="9" t="s">
        <v>471</v>
      </c>
      <c r="B121" s="8">
        <v>50001</v>
      </c>
      <c r="C121" s="13"/>
      <c r="D121" s="9" t="s">
        <v>791</v>
      </c>
      <c r="E121" s="8">
        <v>150001</v>
      </c>
      <c r="F121" s="13"/>
      <c r="G121" s="9" t="s">
        <v>473</v>
      </c>
      <c r="H121" s="8">
        <v>100001</v>
      </c>
      <c r="I121" s="13"/>
      <c r="J121" s="9" t="s">
        <v>210</v>
      </c>
      <c r="K121" s="10">
        <v>1000001</v>
      </c>
      <c r="L121" s="13"/>
      <c r="M121" s="9" t="s">
        <v>212</v>
      </c>
      <c r="N121" s="8">
        <v>100001</v>
      </c>
      <c r="O121" s="13"/>
      <c r="P121" s="17" t="s">
        <v>268</v>
      </c>
      <c r="Q121" s="8">
        <v>200001</v>
      </c>
    </row>
    <row r="122" spans="1:17" ht="15.2" customHeight="1" x14ac:dyDescent="0.25">
      <c r="A122" s="9" t="s">
        <v>128</v>
      </c>
      <c r="B122" s="8">
        <v>200001</v>
      </c>
      <c r="C122" s="13"/>
      <c r="D122" s="9" t="s">
        <v>250</v>
      </c>
      <c r="E122" s="8">
        <v>300001</v>
      </c>
      <c r="F122" s="13"/>
      <c r="G122" s="9" t="s">
        <v>269</v>
      </c>
      <c r="H122" s="10">
        <v>200001</v>
      </c>
      <c r="I122" s="13"/>
      <c r="J122" s="9" t="s">
        <v>64</v>
      </c>
      <c r="K122" s="10">
        <v>100001</v>
      </c>
      <c r="L122" s="13"/>
      <c r="M122" s="9" t="s">
        <v>211</v>
      </c>
      <c r="N122" s="8">
        <v>100001</v>
      </c>
      <c r="O122" s="13"/>
      <c r="P122" s="18" t="s">
        <v>4</v>
      </c>
      <c r="Q122" s="1">
        <v>272089162</v>
      </c>
    </row>
    <row r="123" spans="1:17" ht="15.2" customHeight="1" x14ac:dyDescent="0.25">
      <c r="A123" s="9" t="s">
        <v>118</v>
      </c>
      <c r="B123" s="8">
        <v>150001</v>
      </c>
      <c r="C123" s="13"/>
      <c r="D123" s="9" t="s">
        <v>788</v>
      </c>
      <c r="E123" s="8">
        <v>300001</v>
      </c>
      <c r="F123" s="13"/>
      <c r="G123" s="9" t="s">
        <v>503</v>
      </c>
      <c r="H123" s="10">
        <v>800000</v>
      </c>
      <c r="I123" s="13"/>
      <c r="J123" s="9" t="s">
        <v>444</v>
      </c>
      <c r="K123" s="10">
        <v>200001</v>
      </c>
      <c r="L123" s="13"/>
      <c r="M123" s="9" t="s">
        <v>394</v>
      </c>
      <c r="N123" s="10">
        <v>200001</v>
      </c>
      <c r="O123" s="13"/>
    </row>
    <row r="124" spans="1:17" ht="15.2" customHeight="1" x14ac:dyDescent="0.25">
      <c r="A124" s="9" t="s">
        <v>134</v>
      </c>
      <c r="B124" s="8">
        <v>300001</v>
      </c>
      <c r="C124" s="13"/>
      <c r="D124" s="9" t="s">
        <v>369</v>
      </c>
      <c r="E124" s="8">
        <v>500001</v>
      </c>
      <c r="F124" s="13"/>
      <c r="G124" s="9" t="s">
        <v>396</v>
      </c>
      <c r="H124" s="10">
        <v>500000</v>
      </c>
      <c r="I124" s="13"/>
      <c r="J124" s="9" t="s">
        <v>409</v>
      </c>
      <c r="K124" s="14">
        <v>300001</v>
      </c>
      <c r="L124" s="13"/>
      <c r="M124" s="9" t="s">
        <v>847</v>
      </c>
      <c r="N124" s="10">
        <v>130009</v>
      </c>
      <c r="O124" s="13"/>
    </row>
    <row r="125" spans="1:17" ht="15.2" customHeight="1" x14ac:dyDescent="0.25">
      <c r="A125" s="9" t="s">
        <v>710</v>
      </c>
      <c r="B125" s="8">
        <v>500000</v>
      </c>
      <c r="C125" s="13"/>
      <c r="D125" s="9" t="s">
        <v>434</v>
      </c>
      <c r="E125" s="8">
        <v>100001</v>
      </c>
      <c r="F125" s="13"/>
      <c r="G125" s="9" t="s">
        <v>691</v>
      </c>
      <c r="H125" s="10">
        <v>100001</v>
      </c>
      <c r="I125" s="13"/>
      <c r="J125" s="9" t="s">
        <v>497</v>
      </c>
      <c r="K125" s="10">
        <v>150001</v>
      </c>
      <c r="L125" s="13"/>
      <c r="M125" s="9" t="s">
        <v>380</v>
      </c>
      <c r="N125" s="10">
        <v>200001</v>
      </c>
      <c r="O125" s="13"/>
      <c r="P125" s="13" t="s">
        <v>5</v>
      </c>
      <c r="Q125" s="13"/>
    </row>
    <row r="126" spans="1:17" ht="15.2" customHeight="1" x14ac:dyDescent="0.25">
      <c r="A126" s="9" t="s">
        <v>599</v>
      </c>
      <c r="B126" s="8">
        <v>500001</v>
      </c>
      <c r="C126" s="13"/>
      <c r="D126" s="9" t="s">
        <v>820</v>
      </c>
      <c r="E126" s="8">
        <v>450004</v>
      </c>
      <c r="F126" s="13"/>
      <c r="G126" s="9" t="s">
        <v>559</v>
      </c>
      <c r="H126" s="10">
        <v>100001</v>
      </c>
      <c r="I126" s="13"/>
      <c r="J126" s="9" t="s">
        <v>174</v>
      </c>
      <c r="K126" s="10">
        <v>100001</v>
      </c>
      <c r="L126" s="13"/>
      <c r="M126" s="9" t="s">
        <v>188</v>
      </c>
      <c r="N126" s="14">
        <v>100001</v>
      </c>
      <c r="O126" s="13"/>
      <c r="P126" s="13" t="s">
        <v>6</v>
      </c>
      <c r="Q126" s="13"/>
    </row>
    <row r="127" spans="1:17" ht="15.2" customHeight="1" x14ac:dyDescent="0.25">
      <c r="A127" s="9" t="s">
        <v>515</v>
      </c>
      <c r="B127" s="10">
        <v>200001</v>
      </c>
      <c r="C127" s="13"/>
      <c r="D127" s="9" t="s">
        <v>793</v>
      </c>
      <c r="E127" s="8">
        <v>320001</v>
      </c>
      <c r="F127" s="13"/>
      <c r="G127" s="9" t="s">
        <v>583</v>
      </c>
      <c r="H127" s="10">
        <v>300001</v>
      </c>
      <c r="I127" s="13"/>
      <c r="J127" s="9" t="s">
        <v>526</v>
      </c>
      <c r="K127" s="10">
        <v>1000001</v>
      </c>
      <c r="L127" s="13"/>
      <c r="M127" s="9" t="s">
        <v>534</v>
      </c>
      <c r="N127" s="10">
        <v>1000001</v>
      </c>
      <c r="O127" s="13"/>
      <c r="P127" s="13" t="s">
        <v>7</v>
      </c>
      <c r="Q127" s="13"/>
    </row>
    <row r="128" spans="1:17" ht="15.2" customHeight="1" x14ac:dyDescent="0.25">
      <c r="A128" s="9" t="s">
        <v>33</v>
      </c>
      <c r="B128" s="10">
        <v>300001</v>
      </c>
      <c r="C128" s="13"/>
      <c r="D128" s="9" t="s">
        <v>480</v>
      </c>
      <c r="E128" s="10">
        <v>150001</v>
      </c>
      <c r="F128" s="13"/>
      <c r="G128" s="9" t="s">
        <v>747</v>
      </c>
      <c r="H128" s="14">
        <v>150000</v>
      </c>
      <c r="I128" s="13"/>
      <c r="J128" s="9" t="s">
        <v>513</v>
      </c>
      <c r="K128" s="10">
        <v>1000001</v>
      </c>
      <c r="L128" s="13"/>
      <c r="M128" s="9" t="s">
        <v>564</v>
      </c>
      <c r="N128" s="10">
        <v>100001</v>
      </c>
      <c r="O128" s="13"/>
      <c r="P128" s="13" t="s">
        <v>8</v>
      </c>
      <c r="Q128" s="13"/>
    </row>
    <row r="129" spans="1:17" ht="15.2" customHeight="1" x14ac:dyDescent="0.25">
      <c r="A129" s="9" t="s">
        <v>387</v>
      </c>
      <c r="B129" s="10">
        <v>100001</v>
      </c>
      <c r="C129" s="13"/>
      <c r="D129" s="9" t="s">
        <v>596</v>
      </c>
      <c r="E129" s="10">
        <v>100001</v>
      </c>
      <c r="F129" s="13"/>
      <c r="G129" s="9" t="s">
        <v>472</v>
      </c>
      <c r="H129" s="10">
        <v>300001</v>
      </c>
      <c r="I129" s="13"/>
      <c r="J129" s="9" t="s">
        <v>510</v>
      </c>
      <c r="K129" s="14">
        <v>2000001</v>
      </c>
      <c r="L129" s="13"/>
      <c r="M129" s="9" t="s">
        <v>254</v>
      </c>
      <c r="N129" s="10">
        <v>100001</v>
      </c>
      <c r="O129" s="13"/>
      <c r="P129" s="13" t="s">
        <v>9</v>
      </c>
      <c r="Q129" s="13"/>
    </row>
    <row r="130" spans="1:17" ht="15.2" customHeight="1" x14ac:dyDescent="0.25">
      <c r="A130" s="9" t="s">
        <v>117</v>
      </c>
      <c r="B130" s="10">
        <v>500001</v>
      </c>
      <c r="C130" s="13"/>
      <c r="D130" s="9" t="s">
        <v>821</v>
      </c>
      <c r="E130" s="10">
        <v>200002</v>
      </c>
      <c r="F130" s="13"/>
      <c r="G130" s="9" t="s">
        <v>177</v>
      </c>
      <c r="H130" s="10">
        <v>200001</v>
      </c>
      <c r="I130" s="13"/>
      <c r="J130" s="9" t="s">
        <v>524</v>
      </c>
      <c r="K130" s="10">
        <v>1000001</v>
      </c>
      <c r="L130" s="13"/>
      <c r="M130" s="9" t="s">
        <v>736</v>
      </c>
      <c r="N130" s="10">
        <v>100001</v>
      </c>
      <c r="O130" s="13"/>
      <c r="P130" s="13"/>
      <c r="Q130" s="13"/>
    </row>
    <row r="131" spans="1:17" ht="15.2" customHeight="1" x14ac:dyDescent="0.25">
      <c r="A131" s="9" t="s">
        <v>761</v>
      </c>
      <c r="B131" s="10">
        <v>1500001</v>
      </c>
      <c r="C131" s="13"/>
      <c r="D131" s="9" t="s">
        <v>362</v>
      </c>
      <c r="E131" s="10">
        <v>300001</v>
      </c>
      <c r="F131" s="13"/>
      <c r="G131" s="9" t="s">
        <v>245</v>
      </c>
      <c r="H131" s="10">
        <v>100001</v>
      </c>
      <c r="I131" s="13"/>
      <c r="J131" s="9" t="s">
        <v>522</v>
      </c>
      <c r="K131" s="10">
        <v>1000001</v>
      </c>
      <c r="L131" s="13"/>
      <c r="M131" s="9" t="s">
        <v>454</v>
      </c>
      <c r="N131" s="14">
        <v>100001</v>
      </c>
      <c r="O131" s="13"/>
      <c r="P131" s="19" t="s">
        <v>48</v>
      </c>
      <c r="Q131" s="13"/>
    </row>
    <row r="132" spans="1:17" ht="15.2" customHeight="1" x14ac:dyDescent="0.25">
      <c r="A132" s="9" t="s">
        <v>597</v>
      </c>
      <c r="B132" s="10">
        <v>200001</v>
      </c>
      <c r="C132" s="13"/>
      <c r="D132" s="9" t="s">
        <v>442</v>
      </c>
      <c r="E132" s="10">
        <v>300001</v>
      </c>
      <c r="F132" s="13"/>
      <c r="G132" s="9" t="s">
        <v>439</v>
      </c>
      <c r="H132" s="10">
        <v>100000</v>
      </c>
      <c r="I132" s="13"/>
      <c r="J132" s="9" t="s">
        <v>517</v>
      </c>
      <c r="K132" s="10">
        <v>1000001</v>
      </c>
      <c r="L132" s="13"/>
      <c r="M132" s="9" t="s">
        <v>81</v>
      </c>
      <c r="N132" s="10">
        <v>50001</v>
      </c>
      <c r="O132" s="13"/>
      <c r="P132" s="13"/>
      <c r="Q132" s="13"/>
    </row>
    <row r="133" spans="1:17" ht="15.2" customHeight="1" x14ac:dyDescent="0.25">
      <c r="A133" s="9" t="s">
        <v>467</v>
      </c>
      <c r="B133" s="14">
        <v>100001</v>
      </c>
      <c r="C133" s="13"/>
      <c r="D133" s="9" t="s">
        <v>163</v>
      </c>
      <c r="E133" s="10">
        <v>100001</v>
      </c>
      <c r="F133" s="13"/>
      <c r="G133" s="9" t="s">
        <v>363</v>
      </c>
      <c r="H133" s="10">
        <v>150001</v>
      </c>
      <c r="I133" s="13"/>
      <c r="J133" s="9" t="s">
        <v>521</v>
      </c>
      <c r="K133" s="10">
        <v>1000001</v>
      </c>
      <c r="L133" s="13"/>
      <c r="M133" s="9" t="s">
        <v>35</v>
      </c>
      <c r="N133" s="10">
        <v>1000001</v>
      </c>
      <c r="O133" s="13"/>
      <c r="Q133" s="13"/>
    </row>
    <row r="134" spans="1:17" ht="15.2" customHeight="1" x14ac:dyDescent="0.25">
      <c r="A134" s="9" t="s">
        <v>160</v>
      </c>
      <c r="B134" s="10">
        <v>500001</v>
      </c>
      <c r="C134" s="13"/>
      <c r="D134" s="9" t="s">
        <v>125</v>
      </c>
      <c r="E134" s="10">
        <v>1000001</v>
      </c>
      <c r="F134" s="13"/>
      <c r="G134" s="9" t="s">
        <v>112</v>
      </c>
      <c r="H134" s="10">
        <v>300001</v>
      </c>
      <c r="I134" s="13"/>
      <c r="J134" s="9" t="s">
        <v>603</v>
      </c>
      <c r="K134" s="10">
        <v>150001</v>
      </c>
      <c r="L134" s="13"/>
      <c r="M134" s="9" t="s">
        <v>172</v>
      </c>
      <c r="N134" s="10">
        <v>100001</v>
      </c>
      <c r="O134" s="13"/>
      <c r="P134" s="13" t="s">
        <v>10</v>
      </c>
      <c r="Q134" s="13"/>
    </row>
    <row r="135" spans="1:17" ht="15.2" customHeight="1" x14ac:dyDescent="0.25">
      <c r="A135" s="20" t="s">
        <v>665</v>
      </c>
      <c r="B135" s="21">
        <v>200001</v>
      </c>
      <c r="C135" s="13"/>
      <c r="D135" s="20" t="s">
        <v>305</v>
      </c>
      <c r="E135" s="21">
        <v>100001</v>
      </c>
      <c r="F135" s="13"/>
      <c r="G135" s="20" t="s">
        <v>541</v>
      </c>
      <c r="H135" s="21">
        <v>100001</v>
      </c>
      <c r="I135" s="13"/>
      <c r="J135" s="20" t="s">
        <v>348</v>
      </c>
      <c r="K135" s="21">
        <v>200001</v>
      </c>
      <c r="L135" s="13"/>
      <c r="M135" s="20" t="s">
        <v>430</v>
      </c>
      <c r="N135" s="21">
        <v>150000</v>
      </c>
      <c r="O135" s="13"/>
      <c r="P135" s="13" t="s">
        <v>11</v>
      </c>
      <c r="Q135" s="13"/>
    </row>
    <row r="136" spans="1:17" ht="15.2" customHeight="1" x14ac:dyDescent="0.25">
      <c r="C136" s="13"/>
      <c r="F136" s="13"/>
      <c r="I136" s="13"/>
      <c r="L136" s="13"/>
      <c r="O136" s="13"/>
      <c r="P136" s="13"/>
      <c r="Q136" s="13"/>
    </row>
    <row r="137" spans="1:17" ht="15.2" customHeight="1" x14ac:dyDescent="0.25">
      <c r="C137" s="13"/>
      <c r="F137" s="13"/>
      <c r="I137" s="13"/>
      <c r="L137" s="13"/>
      <c r="O137" s="13"/>
      <c r="P137" s="13"/>
      <c r="Q137" s="13"/>
    </row>
    <row r="138" spans="1:17" ht="15.2" customHeight="1" x14ac:dyDescent="0.25">
      <c r="C138" s="13"/>
      <c r="F138" s="13"/>
      <c r="I138" s="13"/>
      <c r="L138" s="13"/>
      <c r="O138" s="13"/>
      <c r="P138" s="13"/>
      <c r="Q138" s="13"/>
    </row>
    <row r="139" spans="1:17" ht="15.2" customHeight="1" x14ac:dyDescent="0.25">
      <c r="C139" s="13"/>
      <c r="F139" s="13"/>
      <c r="I139" s="13"/>
      <c r="L139" s="13"/>
      <c r="O139" s="13"/>
      <c r="P139" s="13"/>
      <c r="Q139" s="13"/>
    </row>
    <row r="140" spans="1:17" ht="15.2" customHeight="1" x14ac:dyDescent="0.25">
      <c r="P140" s="13"/>
      <c r="Q140" s="13"/>
    </row>
  </sheetData>
  <printOptions horizontalCentered="1" verticalCentered="1"/>
  <pageMargins left="0" right="0" top="0" bottom="0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</vt:lpstr>
      <vt:lpstr>REKOR</vt:lpstr>
      <vt:lpstr>LAPKAS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LoveYou</dc:creator>
  <cp:lastModifiedBy>user</cp:lastModifiedBy>
  <cp:lastPrinted>2020-03-09T03:58:21Z</cp:lastPrinted>
  <dcterms:created xsi:type="dcterms:W3CDTF">2015-09-01T05:26:30Z</dcterms:created>
  <dcterms:modified xsi:type="dcterms:W3CDTF">2020-03-09T03:58:29Z</dcterms:modified>
</cp:coreProperties>
</file>